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28AEE47F-CDE8-448C-BFB8-3F59973497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ftn1" localSheetId="0">Arkusz1!$A$23</definedName>
    <definedName name="_ftn2" localSheetId="0">Arkusz1!$A$24</definedName>
    <definedName name="_ftnref1" localSheetId="0">Arkusz1!#REF!</definedName>
    <definedName name="_ftnref2" localSheetId="0">Arkusz1!#REF!</definedName>
  </definedNames>
  <calcPr calcId="191029"/>
</workbook>
</file>

<file path=xl/calcChain.xml><?xml version="1.0" encoding="utf-8"?>
<calcChain xmlns="http://schemas.openxmlformats.org/spreadsheetml/2006/main">
  <c r="E20" i="1" l="1"/>
  <c r="E17" i="1"/>
  <c r="E11" i="1"/>
  <c r="E21" i="1" l="1"/>
</calcChain>
</file>

<file path=xl/sharedStrings.xml><?xml version="1.0" encoding="utf-8"?>
<sst xmlns="http://schemas.openxmlformats.org/spreadsheetml/2006/main" count="89" uniqueCount="63">
  <si>
    <t>Lp.</t>
  </si>
  <si>
    <t>Bank Spółdzielczy w Grębocinie </t>
  </si>
  <si>
    <t> WFOŚiGW w Toruniu</t>
  </si>
  <si>
    <t>Nazwa instytucji finansującej</t>
  </si>
  <si>
    <t>data zawarcia umowy</t>
  </si>
  <si>
    <t>Getin Noble Bank S.A. w Warszawie</t>
  </si>
  <si>
    <t>23.04.2013</t>
  </si>
  <si>
    <t>31.07.2024</t>
  </si>
  <si>
    <t>24.07.2014</t>
  </si>
  <si>
    <t>19.12.2014</t>
  </si>
  <si>
    <t>wyszczególnienie</t>
  </si>
  <si>
    <t>termin zapadalności</t>
  </si>
  <si>
    <t>EMISJA OBLIGACJI</t>
  </si>
  <si>
    <t>KREDYTY</t>
  </si>
  <si>
    <t>POŻYCZKI</t>
  </si>
  <si>
    <t>OGÓŁEM</t>
  </si>
  <si>
    <t>x</t>
  </si>
  <si>
    <t>PKO BP</t>
  </si>
  <si>
    <t>16.06.2015</t>
  </si>
  <si>
    <t>16.11.2016</t>
  </si>
  <si>
    <t>31.07.2025</t>
  </si>
  <si>
    <t>30.11.2026</t>
  </si>
  <si>
    <t>06.07.2018</t>
  </si>
  <si>
    <t>30.11.2028</t>
  </si>
  <si>
    <t>26.07.2018</t>
  </si>
  <si>
    <t>nr umowy</t>
  </si>
  <si>
    <t>-</t>
  </si>
  <si>
    <t>PT 18015/OW-kk</t>
  </si>
  <si>
    <t>5/JST/2017</t>
  </si>
  <si>
    <t>4/JST/K/2019</t>
  </si>
  <si>
    <t>PT14011/OW-kk</t>
  </si>
  <si>
    <t>PT13004/OW-kk</t>
  </si>
  <si>
    <t>PT15012/OA-wnc</t>
  </si>
  <si>
    <t>PT16021/PA-sr</t>
  </si>
  <si>
    <t>Bank Spółdzielczy w Bydgoszczy</t>
  </si>
  <si>
    <t>43/2020/000</t>
  </si>
  <si>
    <t>S1981/KIEO/2014</t>
  </si>
  <si>
    <t>Zestawienie zadłużenia Gminy Lubicz z tytułu kredytów, pożyczek i obligacji na dzień 30.06.2023r.</t>
  </si>
  <si>
    <t>zadłużenie w PLN na dzień 30.06.2023r.</t>
  </si>
  <si>
    <t>31.03.2032</t>
  </si>
  <si>
    <t>1/JST/K/22/0</t>
  </si>
  <si>
    <t>oprocentowanie</t>
  </si>
  <si>
    <t>rodzaj zabezpieczenia</t>
  </si>
  <si>
    <t>sposób spłaty i wielkość raty</t>
  </si>
  <si>
    <t>1M+0,20 p.p</t>
  </si>
  <si>
    <t>weksel</t>
  </si>
  <si>
    <t>1M+0,42 p.p</t>
  </si>
  <si>
    <t>1M+0,59 p.p</t>
  </si>
  <si>
    <t>3M+0,70 p.p</t>
  </si>
  <si>
    <t>0,7 stopy redyskonta weksli</t>
  </si>
  <si>
    <t>raty płatne na koniec każdego roku: 2x7.360 zł; 3x307.360 zł; 1x201.400 zł; 1x300.000 zł; 2x870.000 zł; 1x570.000 zł; 1x903.933 zł; 1x951.000 zł.</t>
  </si>
  <si>
    <t>raty kwartalne: 5x470.000 zł; 1x570.000 zł; 3x470.000 zł; 1x570.000 zł; 3x470.000 zł; 1x570.000 zł; 2x475.000 zł; 1x480.000 zł; 1x500.000 zł; 5x500.000 zł; 1x479.000 zł</t>
  </si>
  <si>
    <t>raty kwartalne: 2x5.000 zł; 4x10.000 zł; 12x20.000 zł; 4x200.000 zł; 16x250.000 zł, 1x293.000 zł.</t>
  </si>
  <si>
    <t>raty płatne co 3 m-ce:3x33.000 zł; 1x24.000 zł</t>
  </si>
  <si>
    <t>raty płatne co 3 m-ce: 9x7.500 zł</t>
  </si>
  <si>
    <t>raty płatne co 3 m-ce: 14x10.500 zł</t>
  </si>
  <si>
    <t>raty płatne co 3 m-ce: 21x50.760 zł; 1x51.520,51 zł</t>
  </si>
  <si>
    <t>6M+1,10 p.p</t>
  </si>
  <si>
    <t>6M+1,50 p.p</t>
  </si>
  <si>
    <t>2023 r. - 300.000 zł; 2024 r. - 300.000 zł; 2025 r. - 1.000.000 zł; 2026 r. - 1.000.000 zł; 2027 r. - 1.000.000 zł; 2028 r. - 1.000.000 zł; 2029 r. - 1.000.000 zł; 2030 r. - 1.000.000 zł; 2031 r. - 1.000.000 zł; 2032 r. - 2.050.000 zł</t>
  </si>
  <si>
    <t xml:space="preserve">raty płatne na koniec każdego roku: 4x100.000 zł; 6x200.000 zł; 1x 500.000 zł; 3x1.000.000 zł; 1x715.000 zł. </t>
  </si>
  <si>
    <t>raty płatne co 3 m-ce: 5x155.000 zł</t>
  </si>
  <si>
    <t>2028 r. - 1.000.000 zł ;                              2029 r. - 1.000.000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</si>
</sst>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8"/>
      <name val="Calibri"/>
      <family val="2"/>
      <scheme val="minor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1" applyFont="1" applyFill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27"/>
  <sheetViews>
    <sheetView tabSelected="1" workbookViewId="0">
      <pane ySplit="6" topLeftCell="A7" activePane="bottomLeft" state="frozen"/>
      <selection pane="bottomLeft" activeCell="A5" sqref="A5:J5"/>
    </sheetView>
  </sheetViews>
  <sheetFormatPr defaultRowHeight="15" x14ac:dyDescent="0.25"/>
  <cols>
    <col min="1" max="1" width="3.85546875" customWidth="1"/>
    <col min="2" max="2" width="17" customWidth="1"/>
    <col min="3" max="3" width="21.85546875" customWidth="1"/>
    <col min="4" max="4" width="18.42578125" customWidth="1"/>
    <col min="5" max="5" width="17.5703125" customWidth="1"/>
    <col min="6" max="6" width="41.7109375" customWidth="1"/>
    <col min="7" max="7" width="12.7109375" customWidth="1"/>
    <col min="8" max="8" width="15.42578125" customWidth="1"/>
    <col min="9" max="9" width="11.140625" customWidth="1"/>
    <col min="10" max="10" width="11.5703125" customWidth="1"/>
  </cols>
  <sheetData>
    <row r="4" spans="1:10" ht="11.25" customHeight="1" x14ac:dyDescent="0.25">
      <c r="A4" s="3"/>
      <c r="B4" s="3"/>
      <c r="C4" s="3"/>
      <c r="D4" s="3"/>
      <c r="E4" s="3"/>
      <c r="F4" s="3"/>
      <c r="G4" s="3"/>
      <c r="H4" s="3"/>
    </row>
    <row r="5" spans="1:10" ht="49.9" customHeight="1" x14ac:dyDescent="0.25">
      <c r="A5" s="36" t="s">
        <v>37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56.25" customHeight="1" x14ac:dyDescent="0.25">
      <c r="A6" s="18" t="s">
        <v>0</v>
      </c>
      <c r="B6" s="18" t="s">
        <v>10</v>
      </c>
      <c r="C6" s="18" t="s">
        <v>3</v>
      </c>
      <c r="D6" s="18" t="s">
        <v>25</v>
      </c>
      <c r="E6" s="18" t="s">
        <v>38</v>
      </c>
      <c r="F6" s="18" t="s">
        <v>43</v>
      </c>
      <c r="G6" s="18" t="s">
        <v>4</v>
      </c>
      <c r="H6" s="18" t="s">
        <v>11</v>
      </c>
      <c r="I6" s="28" t="s">
        <v>41</v>
      </c>
      <c r="J6" s="28" t="s">
        <v>42</v>
      </c>
    </row>
    <row r="7" spans="1:10" s="2" customFormat="1" ht="75.75" customHeight="1" x14ac:dyDescent="0.25">
      <c r="A7" s="19">
        <v>1</v>
      </c>
      <c r="B7" s="32" t="s">
        <v>13</v>
      </c>
      <c r="C7" s="20" t="s">
        <v>34</v>
      </c>
      <c r="D7" s="19" t="s">
        <v>35</v>
      </c>
      <c r="E7" s="21">
        <v>5603133</v>
      </c>
      <c r="F7" s="21" t="s">
        <v>50</v>
      </c>
      <c r="G7" s="22">
        <v>44180</v>
      </c>
      <c r="H7" s="22">
        <v>49307</v>
      </c>
      <c r="I7" s="29" t="s">
        <v>44</v>
      </c>
      <c r="J7" s="29" t="s">
        <v>45</v>
      </c>
    </row>
    <row r="8" spans="1:10" s="2" customFormat="1" ht="78" customHeight="1" x14ac:dyDescent="0.25">
      <c r="A8" s="19">
        <v>2</v>
      </c>
      <c r="B8" s="33"/>
      <c r="C8" s="20" t="s">
        <v>1</v>
      </c>
      <c r="D8" s="19" t="s">
        <v>29</v>
      </c>
      <c r="E8" s="21">
        <v>11789000</v>
      </c>
      <c r="F8" s="21" t="s">
        <v>51</v>
      </c>
      <c r="G8" s="22">
        <v>43686</v>
      </c>
      <c r="H8" s="22">
        <v>48944</v>
      </c>
      <c r="I8" s="29" t="s">
        <v>47</v>
      </c>
      <c r="J8" s="29" t="s">
        <v>45</v>
      </c>
    </row>
    <row r="9" spans="1:10" s="2" customFormat="1" ht="57" customHeight="1" x14ac:dyDescent="0.25">
      <c r="A9" s="19">
        <v>3</v>
      </c>
      <c r="B9" s="33"/>
      <c r="C9" s="20" t="s">
        <v>1</v>
      </c>
      <c r="D9" s="19" t="s">
        <v>28</v>
      </c>
      <c r="E9" s="21">
        <v>5383000</v>
      </c>
      <c r="F9" s="21" t="s">
        <v>52</v>
      </c>
      <c r="G9" s="22">
        <v>43084</v>
      </c>
      <c r="H9" s="23" t="s">
        <v>39</v>
      </c>
      <c r="I9" s="29" t="s">
        <v>48</v>
      </c>
      <c r="J9" s="29" t="s">
        <v>45</v>
      </c>
    </row>
    <row r="10" spans="1:10" s="2" customFormat="1" ht="54.75" customHeight="1" x14ac:dyDescent="0.25">
      <c r="A10" s="19">
        <v>4</v>
      </c>
      <c r="B10" s="34"/>
      <c r="C10" s="20" t="s">
        <v>1</v>
      </c>
      <c r="D10" s="19" t="s">
        <v>40</v>
      </c>
      <c r="E10" s="21">
        <v>5815000</v>
      </c>
      <c r="F10" s="21" t="s">
        <v>60</v>
      </c>
      <c r="G10" s="22">
        <v>44917</v>
      </c>
      <c r="H10" s="22">
        <v>50130</v>
      </c>
      <c r="I10" s="29" t="s">
        <v>46</v>
      </c>
      <c r="J10" s="29" t="s">
        <v>45</v>
      </c>
    </row>
    <row r="11" spans="1:10" s="2" customFormat="1" ht="18" customHeight="1" x14ac:dyDescent="0.25">
      <c r="A11" s="19"/>
      <c r="B11" s="16"/>
      <c r="C11" s="14"/>
      <c r="D11" s="14"/>
      <c r="E11" s="24">
        <f>SUM(E7:E10)</f>
        <v>28590133</v>
      </c>
      <c r="F11" s="24"/>
      <c r="G11" s="15"/>
      <c r="H11" s="17"/>
      <c r="I11" s="29"/>
      <c r="J11" s="29"/>
    </row>
    <row r="12" spans="1:10" s="2" customFormat="1" ht="40.5" customHeight="1" x14ac:dyDescent="0.25">
      <c r="A12" s="19">
        <v>5</v>
      </c>
      <c r="B12" s="35" t="s">
        <v>14</v>
      </c>
      <c r="C12" s="20" t="s">
        <v>2</v>
      </c>
      <c r="D12" s="20" t="s">
        <v>31</v>
      </c>
      <c r="E12" s="21">
        <v>775000</v>
      </c>
      <c r="F12" s="21" t="s">
        <v>61</v>
      </c>
      <c r="G12" s="23" t="s">
        <v>6</v>
      </c>
      <c r="H12" s="23" t="s">
        <v>7</v>
      </c>
      <c r="I12" s="31" t="s">
        <v>49</v>
      </c>
      <c r="J12" s="29" t="s">
        <v>45</v>
      </c>
    </row>
    <row r="13" spans="1:10" s="2" customFormat="1" ht="49.9" customHeight="1" x14ac:dyDescent="0.25">
      <c r="A13" s="19">
        <v>6</v>
      </c>
      <c r="B13" s="35"/>
      <c r="C13" s="20" t="s">
        <v>2</v>
      </c>
      <c r="D13" s="20" t="s">
        <v>30</v>
      </c>
      <c r="E13" s="21">
        <v>123000</v>
      </c>
      <c r="F13" s="21" t="s">
        <v>53</v>
      </c>
      <c r="G13" s="23" t="s">
        <v>8</v>
      </c>
      <c r="H13" s="22">
        <v>45443</v>
      </c>
      <c r="I13" s="31" t="s">
        <v>49</v>
      </c>
      <c r="J13" s="29" t="s">
        <v>45</v>
      </c>
    </row>
    <row r="14" spans="1:10" s="2" customFormat="1" ht="42.75" customHeight="1" x14ac:dyDescent="0.25">
      <c r="A14" s="19">
        <v>7</v>
      </c>
      <c r="B14" s="35"/>
      <c r="C14" s="20" t="s">
        <v>2</v>
      </c>
      <c r="D14" s="20" t="s">
        <v>32</v>
      </c>
      <c r="E14" s="21">
        <v>67500</v>
      </c>
      <c r="F14" s="21" t="s">
        <v>54</v>
      </c>
      <c r="G14" s="22" t="s">
        <v>18</v>
      </c>
      <c r="H14" s="22" t="s">
        <v>20</v>
      </c>
      <c r="I14" s="31" t="s">
        <v>49</v>
      </c>
      <c r="J14" s="29" t="s">
        <v>45</v>
      </c>
    </row>
    <row r="15" spans="1:10" s="2" customFormat="1" ht="49.9" customHeight="1" x14ac:dyDescent="0.25">
      <c r="A15" s="19">
        <v>8</v>
      </c>
      <c r="B15" s="35"/>
      <c r="C15" s="20" t="s">
        <v>2</v>
      </c>
      <c r="D15" s="20" t="s">
        <v>33</v>
      </c>
      <c r="E15" s="21">
        <v>147000</v>
      </c>
      <c r="F15" s="21" t="s">
        <v>55</v>
      </c>
      <c r="G15" s="22" t="s">
        <v>19</v>
      </c>
      <c r="H15" s="22" t="s">
        <v>21</v>
      </c>
      <c r="I15" s="31" t="s">
        <v>49</v>
      </c>
      <c r="J15" s="29" t="s">
        <v>45</v>
      </c>
    </row>
    <row r="16" spans="1:10" s="2" customFormat="1" ht="49.9" customHeight="1" x14ac:dyDescent="0.25">
      <c r="A16" s="19">
        <v>9</v>
      </c>
      <c r="B16" s="35"/>
      <c r="C16" s="20" t="s">
        <v>2</v>
      </c>
      <c r="D16" s="20" t="s">
        <v>27</v>
      </c>
      <c r="E16" s="21">
        <v>1117480.51</v>
      </c>
      <c r="F16" s="21" t="s">
        <v>56</v>
      </c>
      <c r="G16" s="22" t="s">
        <v>22</v>
      </c>
      <c r="H16" s="22" t="s">
        <v>23</v>
      </c>
      <c r="I16" s="31" t="s">
        <v>49</v>
      </c>
      <c r="J16" s="29" t="s">
        <v>45</v>
      </c>
    </row>
    <row r="17" spans="1:10" s="2" customFormat="1" ht="15.75" customHeight="1" x14ac:dyDescent="0.25">
      <c r="A17" s="12"/>
      <c r="B17" s="13"/>
      <c r="C17" s="20"/>
      <c r="D17" s="20"/>
      <c r="E17" s="24">
        <f>SUM(E12:E16)</f>
        <v>2229980.5099999998</v>
      </c>
      <c r="F17" s="24"/>
      <c r="G17" s="22"/>
      <c r="H17" s="22"/>
      <c r="I17" s="29"/>
      <c r="J17" s="29"/>
    </row>
    <row r="18" spans="1:10" s="2" customFormat="1" ht="94.5" customHeight="1" x14ac:dyDescent="0.25">
      <c r="A18" s="19">
        <v>10</v>
      </c>
      <c r="B18" s="32" t="s">
        <v>12</v>
      </c>
      <c r="C18" s="20" t="s">
        <v>17</v>
      </c>
      <c r="D18" s="19" t="s">
        <v>26</v>
      </c>
      <c r="E18" s="21">
        <v>9650000</v>
      </c>
      <c r="F18" s="21" t="s">
        <v>59</v>
      </c>
      <c r="G18" s="22" t="s">
        <v>24</v>
      </c>
      <c r="H18" s="23">
        <v>2032</v>
      </c>
      <c r="I18" s="29" t="s">
        <v>57</v>
      </c>
      <c r="J18" s="29" t="s">
        <v>16</v>
      </c>
    </row>
    <row r="19" spans="1:10" s="2" customFormat="1" ht="43.5" customHeight="1" x14ac:dyDescent="0.25">
      <c r="A19" s="19">
        <v>11</v>
      </c>
      <c r="B19" s="34"/>
      <c r="C19" s="20" t="s">
        <v>5</v>
      </c>
      <c r="D19" s="19" t="s">
        <v>36</v>
      </c>
      <c r="E19" s="21">
        <v>2000000</v>
      </c>
      <c r="F19" s="21" t="s">
        <v>62</v>
      </c>
      <c r="G19" s="23" t="s">
        <v>9</v>
      </c>
      <c r="H19" s="23">
        <v>2029</v>
      </c>
      <c r="I19" s="29" t="s">
        <v>58</v>
      </c>
      <c r="J19" s="29" t="s">
        <v>16</v>
      </c>
    </row>
    <row r="20" spans="1:10" s="2" customFormat="1" ht="17.25" customHeight="1" x14ac:dyDescent="0.25">
      <c r="A20" s="12"/>
      <c r="B20" s="16"/>
      <c r="C20" s="14"/>
      <c r="D20" s="12"/>
      <c r="E20" s="24">
        <f>SUM(E18:E19)</f>
        <v>11650000</v>
      </c>
      <c r="F20" s="24"/>
      <c r="G20" s="17"/>
      <c r="H20" s="17"/>
      <c r="I20" s="30"/>
      <c r="J20" s="29"/>
    </row>
    <row r="21" spans="1:10" s="2" customFormat="1" ht="44.25" customHeight="1" x14ac:dyDescent="0.25">
      <c r="A21" s="11"/>
      <c r="B21" s="18" t="s">
        <v>15</v>
      </c>
      <c r="C21" s="25" t="s">
        <v>16</v>
      </c>
      <c r="D21" s="25" t="s">
        <v>16</v>
      </c>
      <c r="E21" s="26">
        <f>E11+E17+E20</f>
        <v>42470113.509999998</v>
      </c>
      <c r="F21" s="38" t="s">
        <v>16</v>
      </c>
      <c r="G21" s="27" t="s">
        <v>16</v>
      </c>
      <c r="H21" s="27" t="s">
        <v>16</v>
      </c>
      <c r="I21" s="39" t="s">
        <v>16</v>
      </c>
      <c r="J21" s="39" t="s">
        <v>16</v>
      </c>
    </row>
    <row r="22" spans="1:10" x14ac:dyDescent="0.25">
      <c r="A22" s="4"/>
      <c r="B22" s="4"/>
      <c r="C22" s="4"/>
      <c r="D22" s="4"/>
      <c r="E22" s="4"/>
      <c r="F22" s="4"/>
      <c r="G22" s="4"/>
      <c r="H22" s="4"/>
    </row>
    <row r="23" spans="1:10" x14ac:dyDescent="0.25">
      <c r="A23" s="5"/>
      <c r="B23" s="5"/>
      <c r="C23" s="4"/>
      <c r="D23" s="4"/>
      <c r="E23" s="4"/>
      <c r="F23" s="4"/>
      <c r="G23" s="4"/>
      <c r="H23" s="4"/>
    </row>
    <row r="24" spans="1:10" ht="15.75" x14ac:dyDescent="0.25">
      <c r="A24" s="6"/>
      <c r="B24" s="1"/>
      <c r="C24" s="8"/>
      <c r="D24" s="8"/>
      <c r="E24" s="9"/>
      <c r="F24" s="9"/>
      <c r="G24" s="4"/>
      <c r="H24" s="4"/>
    </row>
    <row r="25" spans="1:10" ht="15.75" x14ac:dyDescent="0.25">
      <c r="A25" s="7"/>
      <c r="B25" s="10"/>
      <c r="C25" s="8"/>
      <c r="D25" s="8"/>
      <c r="E25" s="9"/>
      <c r="F25" s="9"/>
      <c r="G25" s="4"/>
      <c r="H25" s="4"/>
    </row>
    <row r="26" spans="1:10" x14ac:dyDescent="0.25">
      <c r="A26" s="3"/>
      <c r="B26" s="3"/>
      <c r="C26" s="3"/>
      <c r="D26" s="3"/>
      <c r="E26" s="3"/>
      <c r="F26" s="3"/>
      <c r="G26" s="3"/>
      <c r="H26" s="3"/>
    </row>
    <row r="27" spans="1:10" x14ac:dyDescent="0.25">
      <c r="A27" s="3"/>
      <c r="B27" s="3"/>
      <c r="C27" s="3"/>
      <c r="D27" s="3"/>
      <c r="E27" s="3"/>
      <c r="F27" s="3"/>
      <c r="G27" s="3"/>
      <c r="H27" s="3"/>
    </row>
  </sheetData>
  <mergeCells count="4">
    <mergeCell ref="B7:B10"/>
    <mergeCell ref="B12:B16"/>
    <mergeCell ref="B18:B19"/>
    <mergeCell ref="A5:J5"/>
  </mergeCells>
  <phoneticPr fontId="8" type="noConversion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Arkusz1!_ftn1</vt:lpstr>
      <vt:lpstr>Arkusz1!_ftn2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2023-08-17T11:41:24Z</dcterms:modified>
</cp:coreProperties>
</file>