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'Arkusz1'!$A$1:$O$193</definedName>
  </definedNames>
  <calcPr fullCalcOnLoad="1"/>
</workbook>
</file>

<file path=xl/sharedStrings.xml><?xml version="1.0" encoding="utf-8"?>
<sst xmlns="http://schemas.openxmlformats.org/spreadsheetml/2006/main" count="637" uniqueCount="232">
  <si>
    <t>LP</t>
  </si>
  <si>
    <t>Wyszczególnienie</t>
  </si>
  <si>
    <t>składników mienia</t>
  </si>
  <si>
    <t>komunalnego</t>
  </si>
  <si>
    <t>Wartość początk</t>
  </si>
  <si>
    <t>Przychód</t>
  </si>
  <si>
    <t>Rozchód</t>
  </si>
  <si>
    <t>Prawo</t>
  </si>
  <si>
    <t>własności</t>
  </si>
  <si>
    <t>Mienie</t>
  </si>
  <si>
    <t>w</t>
  </si>
  <si>
    <t>telności</t>
  </si>
  <si>
    <t>Wierzy-</t>
  </si>
  <si>
    <t>Użytk.</t>
  </si>
  <si>
    <t>ste</t>
  </si>
  <si>
    <t>jem</t>
  </si>
  <si>
    <t>Dzie</t>
  </si>
  <si>
    <t>rża</t>
  </si>
  <si>
    <t>wa</t>
  </si>
  <si>
    <t>Inne</t>
  </si>
  <si>
    <t>Planowane</t>
  </si>
  <si>
    <t>Plan dochodów</t>
  </si>
  <si>
    <t>dzie</t>
  </si>
  <si>
    <t>Razem Gr.0</t>
  </si>
  <si>
    <t>Razem Gr.I</t>
  </si>
  <si>
    <t>str.1</t>
  </si>
  <si>
    <t>str.2</t>
  </si>
  <si>
    <t>lądowej i wodnej</t>
  </si>
  <si>
    <t>ruroc.sieci rozdz.</t>
  </si>
  <si>
    <t>wodociągi</t>
  </si>
  <si>
    <t>drogi</t>
  </si>
  <si>
    <t>linie energ.</t>
  </si>
  <si>
    <t>przyzagr.oczyszcz.</t>
  </si>
  <si>
    <t>sieć kanalizacyjna</t>
  </si>
  <si>
    <t>pozostałe</t>
  </si>
  <si>
    <t>Razem Gr. II</t>
  </si>
  <si>
    <t>Gr.III</t>
  </si>
  <si>
    <t>Kotły i masz.energ.</t>
  </si>
  <si>
    <t>Gr. V</t>
  </si>
  <si>
    <t>i aparaty ogólnego</t>
  </si>
  <si>
    <t>zastosowania</t>
  </si>
  <si>
    <t>Gr. I V</t>
  </si>
  <si>
    <t>Gr. VI</t>
  </si>
  <si>
    <t>Urządz.techniczne</t>
  </si>
  <si>
    <t>str.3</t>
  </si>
  <si>
    <t>Gr. VII</t>
  </si>
  <si>
    <t>Środki transportu</t>
  </si>
  <si>
    <t>Gr. VIII</t>
  </si>
  <si>
    <t>Podstaw. śr. trwałe</t>
  </si>
  <si>
    <t>Gr. II</t>
  </si>
  <si>
    <t>Gr. III</t>
  </si>
  <si>
    <t>GR. IV</t>
  </si>
  <si>
    <t>Maszyny,urządz.</t>
  </si>
  <si>
    <t>Urządzenia techn.</t>
  </si>
  <si>
    <t>Narzędzia, przyrz.</t>
  </si>
  <si>
    <t>ruchom.wyposaż.</t>
  </si>
  <si>
    <t>Wartości niemater.</t>
  </si>
  <si>
    <t>i prawne - licencje</t>
  </si>
  <si>
    <t>na oprogram.</t>
  </si>
  <si>
    <t>str.4</t>
  </si>
  <si>
    <t>Księgozbiory</t>
  </si>
  <si>
    <r>
      <t xml:space="preserve">Udziały - </t>
    </r>
    <r>
      <rPr>
        <sz val="8"/>
        <rFont val="Arial CE"/>
        <family val="2"/>
      </rPr>
      <t>Gminy</t>
    </r>
  </si>
  <si>
    <t>Obiekty inż.lądowej</t>
  </si>
  <si>
    <t>i wodnej</t>
  </si>
  <si>
    <t>Współwłasność w gruntach zabudowanych mieszkalnymi budynkami komunalnymi z wyodrębnioną własnością lokali.</t>
  </si>
  <si>
    <t>Na-</t>
  </si>
  <si>
    <t>współwł.</t>
  </si>
  <si>
    <t xml:space="preserve">ułamk. o </t>
  </si>
  <si>
    <t>wartości</t>
  </si>
  <si>
    <t>x</t>
  </si>
  <si>
    <t>Budynki pozost.</t>
  </si>
  <si>
    <t>Z najmu autob.</t>
  </si>
  <si>
    <t>dow.dzieci do szkół</t>
  </si>
  <si>
    <t>Budynki mieszk</t>
  </si>
  <si>
    <t>Specjalist.maszyny</t>
  </si>
  <si>
    <t>urządz.i aparaty</t>
  </si>
  <si>
    <t>i apar.og.zastosow.</t>
  </si>
  <si>
    <t>Secjalist.maszyny,</t>
  </si>
  <si>
    <t>wieczyste użytk.</t>
  </si>
  <si>
    <t xml:space="preserve">Z tyt. opłat za </t>
  </si>
  <si>
    <t xml:space="preserve">Z tyt.  opłat za  </t>
  </si>
  <si>
    <t>Z tyt.przekszt.pr.</t>
  </si>
  <si>
    <t>wiecz.w pr.własn.</t>
  </si>
  <si>
    <t xml:space="preserve"> z tyt.najmu</t>
  </si>
  <si>
    <t>doch. do uzysk.</t>
  </si>
  <si>
    <t>w zł</t>
  </si>
  <si>
    <t>59 szt</t>
  </si>
  <si>
    <t xml:space="preserve">  z tyt. najmu </t>
  </si>
  <si>
    <t>umowa</t>
  </si>
  <si>
    <t>użyczenia</t>
  </si>
  <si>
    <t>340szt</t>
  </si>
  <si>
    <t>ruchom. wypos.</t>
  </si>
  <si>
    <t>Pozost.śr.trw.</t>
  </si>
  <si>
    <t>wiecz. w pr.własn.</t>
  </si>
  <si>
    <t>Ze sprz.nieruch.</t>
  </si>
  <si>
    <t>z tyt.najmu lok.uż.</t>
  </si>
  <si>
    <t>Ze sprzed.nieruch.</t>
  </si>
  <si>
    <t>Dane dot.rodz.praw majątk.- z rubr.6 zestaw.przypada zł. na:</t>
  </si>
  <si>
    <t>Zarzą</t>
  </si>
  <si>
    <t>wiecz</t>
  </si>
  <si>
    <t>Kasety</t>
  </si>
  <si>
    <t>-</t>
  </si>
  <si>
    <t>Z tyt.zajęcia pasa</t>
  </si>
  <si>
    <t>drogowego</t>
  </si>
  <si>
    <t>Z tyt. Zajęcia</t>
  </si>
  <si>
    <t>pasa drogowego</t>
  </si>
  <si>
    <t>Publ.w Lubiczu</t>
  </si>
  <si>
    <t>-przych.Przedszkola</t>
  </si>
  <si>
    <t>1 szt.</t>
  </si>
  <si>
    <t xml:space="preserve">   przedszkole</t>
  </si>
  <si>
    <t>91 odc.</t>
  </si>
  <si>
    <t xml:space="preserve">Za reklamy </t>
  </si>
  <si>
    <t>w pasie drogowym</t>
  </si>
  <si>
    <t>Za reklamy</t>
  </si>
  <si>
    <t>przych.Gm.Biblioteki</t>
  </si>
  <si>
    <t>zwiększ.wart.</t>
  </si>
  <si>
    <t xml:space="preserve">   mieszkalne</t>
  </si>
  <si>
    <t xml:space="preserve">   szkół</t>
  </si>
  <si>
    <t>12 szt.</t>
  </si>
  <si>
    <t xml:space="preserve">   pozostałe</t>
  </si>
  <si>
    <t xml:space="preserve">     OGÓŁEM POZ. 1-19</t>
  </si>
  <si>
    <t>Wierzytelności Gminy</t>
  </si>
  <si>
    <t>POZ. 20</t>
  </si>
  <si>
    <t xml:space="preserve">                                                                             Konto 011 Podstawowe śr. trwałe</t>
  </si>
  <si>
    <t>Ogółem  011</t>
  </si>
  <si>
    <t xml:space="preserve">               Konto 013 Pozostałe śr. trwałe</t>
  </si>
  <si>
    <t>Ogółem  013</t>
  </si>
  <si>
    <t>konto 020</t>
  </si>
  <si>
    <t>konto 014</t>
  </si>
  <si>
    <t>na dzień 30.09.08</t>
  </si>
  <si>
    <t>193,41 km</t>
  </si>
  <si>
    <t>dł. 182,3 km</t>
  </si>
  <si>
    <t>dł. 16,93 km</t>
  </si>
  <si>
    <t>295 szt</t>
  </si>
  <si>
    <t>497 szt.</t>
  </si>
  <si>
    <t>1)</t>
  </si>
  <si>
    <t xml:space="preserve">                               </t>
  </si>
  <si>
    <t>Gminnej Biblioteki</t>
  </si>
  <si>
    <t>Publicznej</t>
  </si>
  <si>
    <t xml:space="preserve"> wolum. 46014</t>
  </si>
  <si>
    <t xml:space="preserve">    bibliotek szkolnych</t>
  </si>
  <si>
    <t xml:space="preserve">        Księgozbiory</t>
  </si>
  <si>
    <t>wolum.37480</t>
  </si>
  <si>
    <t>36 szt.</t>
  </si>
  <si>
    <t>2)</t>
  </si>
  <si>
    <t>3)</t>
  </si>
  <si>
    <t>47 szt.</t>
  </si>
  <si>
    <t xml:space="preserve">w Spółce Lubickie </t>
  </si>
  <si>
    <t>Wodociągi  sp. z o.o</t>
  </si>
  <si>
    <t>OGÓŁEM POZ.1-19</t>
  </si>
  <si>
    <t xml:space="preserve">Dopł.zwrotne dla </t>
  </si>
  <si>
    <t>Sp.Lubickie Wodociągi</t>
  </si>
  <si>
    <t>20.500</t>
  </si>
  <si>
    <t>20.000</t>
  </si>
  <si>
    <r>
      <t xml:space="preserve">          </t>
    </r>
    <r>
      <rPr>
        <sz val="8"/>
        <rFont val="Arial CE"/>
        <family val="2"/>
      </rPr>
      <t xml:space="preserve"> </t>
    </r>
    <r>
      <rPr>
        <b/>
        <sz val="8"/>
        <rFont val="Arial CE"/>
        <family val="2"/>
      </rPr>
      <t xml:space="preserve">  3)</t>
    </r>
  </si>
  <si>
    <r>
      <t xml:space="preserve">             </t>
    </r>
    <r>
      <rPr>
        <b/>
        <sz val="8"/>
        <rFont val="Arial CE"/>
        <family val="2"/>
      </rPr>
      <t xml:space="preserve"> 2)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0"/>
      </rPr>
      <t xml:space="preserve"> </t>
    </r>
  </si>
  <si>
    <t>Przychód gruntów nastąpił z tytułu:</t>
  </si>
  <si>
    <t>Rozchód gruntów nastąpił z tytułu:</t>
  </si>
  <si>
    <t>str.5</t>
  </si>
  <si>
    <t>Z dzierżawy</t>
  </si>
  <si>
    <t>INFORMACJA O STANIE MIENIA KOMUNALNEGO GMINY LUBICZ NA DZIEŃ 30.09.2009 R.</t>
  </si>
  <si>
    <t>na dzień 30.09.09</t>
  </si>
  <si>
    <t>9,40 ha</t>
  </si>
  <si>
    <t>335,42 ha</t>
  </si>
  <si>
    <t>2 szt.</t>
  </si>
  <si>
    <t>14 szt.</t>
  </si>
  <si>
    <t>48 szt.</t>
  </si>
  <si>
    <t>1 szt i zw. wart.</t>
  </si>
  <si>
    <t xml:space="preserve">       0,17 km</t>
  </si>
  <si>
    <t>193,58 km</t>
  </si>
  <si>
    <t>dł. 0,14 km</t>
  </si>
  <si>
    <t>dł. 17,07 km</t>
  </si>
  <si>
    <t>10 szt</t>
  </si>
  <si>
    <t>27 szt</t>
  </si>
  <si>
    <t>322 szt</t>
  </si>
  <si>
    <t xml:space="preserve"> wolum.1574</t>
  </si>
  <si>
    <t xml:space="preserve"> wolum.1515</t>
  </si>
  <si>
    <t xml:space="preserve"> wolum. 46073</t>
  </si>
  <si>
    <t>196 szt.</t>
  </si>
  <si>
    <t>419 szt.</t>
  </si>
  <si>
    <t>274 szt.</t>
  </si>
  <si>
    <t>wolum.943</t>
  </si>
  <si>
    <t>wolum.38423</t>
  </si>
  <si>
    <t>podziału nieruchomości w kwocie: 2 451 236,00 zł</t>
  </si>
  <si>
    <t>z mocy prawa - decyzja Wójta Gminy Lubicz w kwocie: 2 016 375,00 zł</t>
  </si>
  <si>
    <t>zakupu w kwocie: 47 178,16 zł</t>
  </si>
  <si>
    <t>z podziału nieruchomości w kwocie: 309941,85 zł</t>
  </si>
  <si>
    <t>z przekszt.pr.wiecz.w prawo wł. W kwocie: 6 780,00 zł</t>
  </si>
  <si>
    <t>dł. 0,5 km+ modern.</t>
  </si>
  <si>
    <t>dł. 182,80 km</t>
  </si>
  <si>
    <t>9 odc.</t>
  </si>
  <si>
    <t>100 odc.</t>
  </si>
  <si>
    <t>w 2009 r.</t>
  </si>
  <si>
    <t>na 2010 r.</t>
  </si>
  <si>
    <t>1,87 ha</t>
  </si>
  <si>
    <t>w 44/100 cz</t>
  </si>
  <si>
    <t>3,43 ha</t>
  </si>
  <si>
    <t>341,39 ha</t>
  </si>
  <si>
    <t>339,52 ha</t>
  </si>
  <si>
    <t>sprzedaży w kwocie: 404769,96 zł</t>
  </si>
  <si>
    <t xml:space="preserve">Wartość </t>
  </si>
  <si>
    <t>20.000,00</t>
  </si>
  <si>
    <t>83.000,00</t>
  </si>
  <si>
    <t>10.000,00</t>
  </si>
  <si>
    <t>1.500.000,00</t>
  </si>
  <si>
    <t>93.000,00</t>
  </si>
  <si>
    <t>113.000,00</t>
  </si>
  <si>
    <t>1.613.000,00</t>
  </si>
  <si>
    <t>16.800,00</t>
  </si>
  <si>
    <t>109.800,00</t>
  </si>
  <si>
    <t>55.400,00</t>
  </si>
  <si>
    <t>7.100,00</t>
  </si>
  <si>
    <t>62.500,00</t>
  </si>
  <si>
    <t>60.000,00</t>
  </si>
  <si>
    <t>8.000,00</t>
  </si>
  <si>
    <t>68.000,00</t>
  </si>
  <si>
    <t>1.814.000,00</t>
  </si>
  <si>
    <t>75.000,00</t>
  </si>
  <si>
    <t>21.000,00</t>
  </si>
  <si>
    <t>16.426,00</t>
  </si>
  <si>
    <t>803.247,00</t>
  </si>
  <si>
    <t>607.461,00</t>
  </si>
  <si>
    <t>719.887,00</t>
  </si>
  <si>
    <t>912.687,00</t>
  </si>
  <si>
    <t>z tyt.:  dochodów  i wydatków  budżetowych</t>
  </si>
  <si>
    <t>z  przekazania do szkół i przedszkola w kwocie: 774 499,57 zł</t>
  </si>
  <si>
    <t>Saldo początkowe na dzień 30.09.2008 r. w grupie II konta "011" pomniejszono o kwotę 535.092,10 zł w zw. z podwójnym  ujęciem sieci kanalizacyjnej przekazanej ZDGMiK.</t>
  </si>
  <si>
    <t>*)</t>
  </si>
  <si>
    <t>GR. 0  Grunty</t>
  </si>
  <si>
    <t>Gr.I Budynki i lokale</t>
  </si>
  <si>
    <t>X</t>
  </si>
  <si>
    <t>Gr.II   Obiekty inż.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</si>
</sst>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;[Red]#,##0.00"/>
    <numFmt numFmtId="166" formatCode="_-* #,##0.000\ &quot;zł&quot;_-;\-* #,##0.000\ &quot;zł&quot;_-;_-* &quot;-&quot;???\ &quot;zł&quot;_-;_-@_-"/>
    <numFmt numFmtId="167" formatCode="[$-415]d\ mmmm\ yyyy"/>
  </numFmts>
  <fonts count="26"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vertAlign val="superscript"/>
      <sz val="12"/>
      <name val="Arial CE"/>
      <family val="2"/>
    </font>
    <font>
      <sz val="7"/>
      <name val="Arial CE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11">
    <xf numFmtId="1" fontId="0" fillId="0" borderId="0" xfId="0" applyAlignment="1">
      <alignment/>
    </xf>
    <xf numFmtId="1" fontId="1" fillId="0" borderId="0" xfId="0" applyFont="1" applyAlignment="1">
      <alignment/>
    </xf>
    <xf numFmtId="1" fontId="0" fillId="0" borderId="10" xfId="0" applyBorder="1" applyAlignment="1">
      <alignment/>
    </xf>
    <xf numFmtId="1" fontId="2" fillId="0" borderId="10" xfId="0" applyFont="1" applyBorder="1" applyAlignment="1">
      <alignment/>
    </xf>
    <xf numFmtId="1" fontId="2" fillId="0" borderId="11" xfId="0" applyFont="1" applyBorder="1" applyAlignment="1">
      <alignment horizontal="center"/>
    </xf>
    <xf numFmtId="1" fontId="2" fillId="0" borderId="10" xfId="0" applyFont="1" applyBorder="1" applyAlignment="1">
      <alignment horizontal="center"/>
    </xf>
    <xf numFmtId="1" fontId="2" fillId="0" borderId="12" xfId="0" applyFont="1" applyBorder="1" applyAlignment="1">
      <alignment horizontal="center"/>
    </xf>
    <xf numFmtId="1" fontId="2" fillId="0" borderId="11" xfId="0" applyFont="1" applyBorder="1" applyAlignment="1">
      <alignment horizontal="center" wrapText="1"/>
    </xf>
    <xf numFmtId="1" fontId="0" fillId="0" borderId="10" xfId="0" applyBorder="1" applyAlignment="1">
      <alignment horizontal="center"/>
    </xf>
    <xf numFmtId="1" fontId="0" fillId="0" borderId="12" xfId="0" applyBorder="1" applyAlignment="1">
      <alignment horizontal="center"/>
    </xf>
    <xf numFmtId="1" fontId="0" fillId="0" borderId="11" xfId="0" applyBorder="1" applyAlignment="1">
      <alignment/>
    </xf>
    <xf numFmtId="1" fontId="0" fillId="0" borderId="13" xfId="0" applyBorder="1" applyAlignment="1">
      <alignment/>
    </xf>
    <xf numFmtId="1" fontId="0" fillId="0" borderId="14" xfId="0" applyBorder="1" applyAlignment="1">
      <alignment/>
    </xf>
    <xf numFmtId="1" fontId="0" fillId="0" borderId="15" xfId="0" applyBorder="1" applyAlignment="1">
      <alignment/>
    </xf>
    <xf numFmtId="4" fontId="2" fillId="0" borderId="10" xfId="0" applyNumberFormat="1" applyFont="1" applyBorder="1" applyAlignment="1">
      <alignment horizontal="center"/>
    </xf>
    <xf numFmtId="1" fontId="0" fillId="0" borderId="16" xfId="0" applyBorder="1" applyAlignment="1">
      <alignment/>
    </xf>
    <xf numFmtId="1" fontId="0" fillId="0" borderId="17" xfId="0" applyBorder="1" applyAlignment="1">
      <alignment/>
    </xf>
    <xf numFmtId="1" fontId="0" fillId="0" borderId="18" xfId="0" applyBorder="1" applyAlignment="1">
      <alignment/>
    </xf>
    <xf numFmtId="1" fontId="0" fillId="0" borderId="19" xfId="0" applyBorder="1" applyAlignment="1">
      <alignment/>
    </xf>
    <xf numFmtId="1" fontId="2" fillId="0" borderId="20" xfId="0" applyFont="1" applyBorder="1" applyAlignment="1">
      <alignment/>
    </xf>
    <xf numFmtId="4" fontId="2" fillId="0" borderId="10" xfId="0" applyNumberFormat="1" applyFont="1" applyBorder="1" applyAlignment="1">
      <alignment/>
    </xf>
    <xf numFmtId="1" fontId="0" fillId="0" borderId="21" xfId="0" applyBorder="1" applyAlignment="1">
      <alignment/>
    </xf>
    <xf numFmtId="1" fontId="0" fillId="0" borderId="22" xfId="0" applyBorder="1" applyAlignment="1">
      <alignment horizontal="center"/>
    </xf>
    <xf numFmtId="1" fontId="0" fillId="0" borderId="23" xfId="0" applyBorder="1" applyAlignment="1">
      <alignment/>
    </xf>
    <xf numFmtId="1" fontId="0" fillId="0" borderId="24" xfId="0" applyBorder="1" applyAlignment="1">
      <alignment/>
    </xf>
    <xf numFmtId="1" fontId="0" fillId="0" borderId="25" xfId="0" applyBorder="1" applyAlignment="1">
      <alignment/>
    </xf>
    <xf numFmtId="1" fontId="0" fillId="0" borderId="26" xfId="0" applyBorder="1" applyAlignment="1">
      <alignment horizontal="center"/>
    </xf>
    <xf numFmtId="1" fontId="0" fillId="0" borderId="27" xfId="0" applyBorder="1" applyAlignment="1">
      <alignment/>
    </xf>
    <xf numFmtId="1" fontId="0" fillId="0" borderId="28" xfId="0" applyBorder="1" applyAlignment="1">
      <alignment/>
    </xf>
    <xf numFmtId="1" fontId="0" fillId="0" borderId="29" xfId="0" applyBorder="1" applyAlignment="1">
      <alignment/>
    </xf>
    <xf numFmtId="1" fontId="0" fillId="0" borderId="27" xfId="0" applyBorder="1" applyAlignment="1">
      <alignment horizontal="center"/>
    </xf>
    <xf numFmtId="1" fontId="0" fillId="0" borderId="30" xfId="0" applyBorder="1" applyAlignment="1">
      <alignment/>
    </xf>
    <xf numFmtId="1" fontId="0" fillId="0" borderId="31" xfId="0" applyBorder="1" applyAlignment="1">
      <alignment/>
    </xf>
    <xf numFmtId="1" fontId="3" fillId="0" borderId="32" xfId="0" applyFont="1" applyBorder="1" applyAlignment="1">
      <alignment/>
    </xf>
    <xf numFmtId="1" fontId="3" fillId="0" borderId="33" xfId="0" applyFont="1" applyBorder="1" applyAlignment="1">
      <alignment/>
    </xf>
    <xf numFmtId="1" fontId="3" fillId="0" borderId="18" xfId="0" applyFont="1" applyBorder="1" applyAlignment="1">
      <alignment/>
    </xf>
    <xf numFmtId="1" fontId="3" fillId="0" borderId="19" xfId="0" applyFont="1" applyBorder="1" applyAlignment="1">
      <alignment/>
    </xf>
    <xf numFmtId="1" fontId="2" fillId="0" borderId="34" xfId="0" applyFont="1" applyBorder="1" applyAlignment="1">
      <alignment horizontal="center"/>
    </xf>
    <xf numFmtId="1" fontId="0" fillId="0" borderId="35" xfId="0" applyBorder="1" applyAlignment="1">
      <alignment/>
    </xf>
    <xf numFmtId="1" fontId="0" fillId="0" borderId="12" xfId="0" applyBorder="1" applyAlignment="1">
      <alignment/>
    </xf>
    <xf numFmtId="1" fontId="0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/>
    </xf>
    <xf numFmtId="1" fontId="2" fillId="0" borderId="27" xfId="0" applyFont="1" applyBorder="1" applyAlignment="1">
      <alignment/>
    </xf>
    <xf numFmtId="1" fontId="2" fillId="0" borderId="27" xfId="0" applyFont="1" applyBorder="1" applyAlignment="1">
      <alignment horizontal="center"/>
    </xf>
    <xf numFmtId="1" fontId="0" fillId="0" borderId="36" xfId="0" applyBorder="1" applyAlignment="1">
      <alignment/>
    </xf>
    <xf numFmtId="1" fontId="0" fillId="0" borderId="37" xfId="0" applyBorder="1" applyAlignment="1">
      <alignment/>
    </xf>
    <xf numFmtId="1" fontId="0" fillId="0" borderId="37" xfId="0" applyBorder="1" applyAlignment="1">
      <alignment horizontal="center"/>
    </xf>
    <xf numFmtId="1" fontId="0" fillId="0" borderId="35" xfId="0" applyBorder="1" applyAlignment="1">
      <alignment horizontal="center"/>
    </xf>
    <xf numFmtId="1" fontId="0" fillId="0" borderId="38" xfId="0" applyBorder="1" applyAlignment="1">
      <alignment/>
    </xf>
    <xf numFmtId="1" fontId="0" fillId="0" borderId="39" xfId="0" applyBorder="1" applyAlignment="1">
      <alignment/>
    </xf>
    <xf numFmtId="1" fontId="0" fillId="0" borderId="0" xfId="0" applyAlignment="1">
      <alignment horizontal="center"/>
    </xf>
    <xf numFmtId="1" fontId="0" fillId="0" borderId="29" xfId="0" applyBorder="1" applyAlignment="1">
      <alignment horizontal="center"/>
    </xf>
    <xf numFmtId="1" fontId="0" fillId="0" borderId="11" xfId="0" applyBorder="1" applyAlignment="1">
      <alignment horizontal="center"/>
    </xf>
    <xf numFmtId="1" fontId="4" fillId="0" borderId="10" xfId="0" applyFont="1" applyBorder="1" applyAlignment="1">
      <alignment horizontal="center"/>
    </xf>
    <xf numFmtId="1" fontId="0" fillId="0" borderId="28" xfId="0" applyBorder="1" applyAlignment="1">
      <alignment horizontal="center"/>
    </xf>
    <xf numFmtId="1" fontId="0" fillId="0" borderId="16" xfId="0" applyBorder="1" applyAlignment="1">
      <alignment horizontal="center"/>
    </xf>
    <xf numFmtId="1" fontId="0" fillId="0" borderId="18" xfId="0" applyBorder="1" applyAlignment="1">
      <alignment horizontal="center"/>
    </xf>
    <xf numFmtId="1" fontId="0" fillId="0" borderId="40" xfId="0" applyBorder="1" applyAlignment="1">
      <alignment horizontal="center"/>
    </xf>
    <xf numFmtId="1" fontId="4" fillId="0" borderId="41" xfId="0" applyFont="1" applyBorder="1" applyAlignment="1">
      <alignment horizontal="center"/>
    </xf>
    <xf numFmtId="1" fontId="2" fillId="0" borderId="41" xfId="0" applyFont="1" applyBorder="1" applyAlignment="1">
      <alignment horizontal="center"/>
    </xf>
    <xf numFmtId="1" fontId="0" fillId="0" borderId="42" xfId="0" applyBorder="1" applyAlignment="1">
      <alignment horizontal="center"/>
    </xf>
    <xf numFmtId="1" fontId="3" fillId="0" borderId="16" xfId="0" applyFont="1" applyBorder="1" applyAlignment="1">
      <alignment/>
    </xf>
    <xf numFmtId="1" fontId="3" fillId="0" borderId="17" xfId="0" applyFont="1" applyBorder="1" applyAlignment="1">
      <alignment/>
    </xf>
    <xf numFmtId="1" fontId="3" fillId="0" borderId="18" xfId="0" applyFont="1" applyBorder="1" applyAlignment="1">
      <alignment/>
    </xf>
    <xf numFmtId="1" fontId="3" fillId="0" borderId="19" xfId="0" applyFont="1" applyBorder="1" applyAlignment="1">
      <alignment/>
    </xf>
    <xf numFmtId="1" fontId="2" fillId="0" borderId="29" xfId="0" applyFont="1" applyBorder="1" applyAlignment="1">
      <alignment horizontal="center"/>
    </xf>
    <xf numFmtId="1" fontId="0" fillId="0" borderId="43" xfId="0" applyBorder="1" applyAlignment="1">
      <alignment horizontal="center"/>
    </xf>
    <xf numFmtId="1" fontId="0" fillId="0" borderId="3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" fontId="0" fillId="0" borderId="10" xfId="0" applyBorder="1" applyAlignment="1">
      <alignment/>
    </xf>
    <xf numFmtId="1" fontId="0" fillId="0" borderId="11" xfId="0" applyBorder="1" applyAlignment="1">
      <alignment/>
    </xf>
    <xf numFmtId="1" fontId="0" fillId="0" borderId="0" xfId="0" applyBorder="1" applyAlignment="1">
      <alignment horizontal="center"/>
    </xf>
    <xf numFmtId="1" fontId="0" fillId="0" borderId="0" xfId="0" applyBorder="1" applyAlignment="1">
      <alignment/>
    </xf>
    <xf numFmtId="4" fontId="4" fillId="0" borderId="15" xfId="0" applyNumberFormat="1" applyFont="1" applyBorder="1" applyAlignment="1">
      <alignment horizontal="center"/>
    </xf>
    <xf numFmtId="1" fontId="0" fillId="0" borderId="44" xfId="0" applyBorder="1" applyAlignment="1">
      <alignment horizontal="center"/>
    </xf>
    <xf numFmtId="1" fontId="0" fillId="0" borderId="23" xfId="0" applyBorder="1" applyAlignment="1">
      <alignment horizontal="center"/>
    </xf>
    <xf numFmtId="1" fontId="0" fillId="0" borderId="24" xfId="0" applyBorder="1" applyAlignment="1">
      <alignment horizontal="center"/>
    </xf>
    <xf numFmtId="1" fontId="0" fillId="0" borderId="25" xfId="0" applyBorder="1" applyAlignment="1">
      <alignment horizontal="center"/>
    </xf>
    <xf numFmtId="1" fontId="2" fillId="0" borderId="0" xfId="0" applyFont="1" applyAlignment="1">
      <alignment/>
    </xf>
    <xf numFmtId="1" fontId="3" fillId="0" borderId="16" xfId="0" applyFont="1" applyBorder="1" applyAlignment="1">
      <alignment/>
    </xf>
    <xf numFmtId="1" fontId="2" fillId="0" borderId="21" xfId="0" applyFont="1" applyBorder="1" applyAlignment="1">
      <alignment/>
    </xf>
    <xf numFmtId="1" fontId="3" fillId="0" borderId="17" xfId="0" applyFont="1" applyBorder="1" applyAlignment="1">
      <alignment horizontal="center"/>
    </xf>
    <xf numFmtId="1" fontId="3" fillId="0" borderId="19" xfId="0" applyFont="1" applyBorder="1" applyAlignment="1">
      <alignment horizontal="center"/>
    </xf>
    <xf numFmtId="164" fontId="2" fillId="0" borderId="10" xfId="0" applyNumberFormat="1" applyFont="1" applyBorder="1" applyAlignment="1">
      <alignment shrinkToFit="1"/>
    </xf>
    <xf numFmtId="1" fontId="2" fillId="0" borderId="14" xfId="0" applyFont="1" applyBorder="1" applyAlignment="1">
      <alignment horizontal="center"/>
    </xf>
    <xf numFmtId="1" fontId="0" fillId="0" borderId="14" xfId="0" applyBorder="1" applyAlignment="1">
      <alignment horizontal="center"/>
    </xf>
    <xf numFmtId="1" fontId="0" fillId="0" borderId="15" xfId="0" applyBorder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3" fontId="2" fillId="0" borderId="11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3" xfId="0" applyNumberForma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1" fontId="0" fillId="0" borderId="13" xfId="0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1" fontId="3" fillId="0" borderId="21" xfId="0" applyFont="1" applyBorder="1" applyAlignment="1">
      <alignment/>
    </xf>
    <xf numFmtId="1" fontId="0" fillId="0" borderId="21" xfId="0" applyFont="1" applyBorder="1" applyAlignment="1">
      <alignment/>
    </xf>
    <xf numFmtId="4" fontId="2" fillId="0" borderId="20" xfId="0" applyNumberFormat="1" applyFont="1" applyBorder="1" applyAlignment="1">
      <alignment horizontal="center"/>
    </xf>
    <xf numFmtId="1" fontId="2" fillId="0" borderId="13" xfId="0" applyFont="1" applyBorder="1" applyAlignment="1">
      <alignment/>
    </xf>
    <xf numFmtId="1" fontId="2" fillId="0" borderId="13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1" fontId="4" fillId="0" borderId="14" xfId="0" applyFont="1" applyBorder="1" applyAlignment="1">
      <alignment horizontal="center"/>
    </xf>
    <xf numFmtId="1" fontId="4" fillId="0" borderId="15" xfId="0" applyFont="1" applyBorder="1" applyAlignment="1">
      <alignment horizontal="center"/>
    </xf>
    <xf numFmtId="1" fontId="2" fillId="0" borderId="30" xfId="0" applyFont="1" applyBorder="1" applyAlignment="1">
      <alignment/>
    </xf>
    <xf numFmtId="1" fontId="0" fillId="0" borderId="45" xfId="0" applyBorder="1" applyAlignment="1">
      <alignment horizontal="center"/>
    </xf>
    <xf numFmtId="1" fontId="2" fillId="0" borderId="30" xfId="0" applyFont="1" applyBorder="1" applyAlignment="1">
      <alignment horizontal="center"/>
    </xf>
    <xf numFmtId="43" fontId="2" fillId="0" borderId="10" xfId="0" applyNumberFormat="1" applyFont="1" applyBorder="1" applyAlignment="1">
      <alignment/>
    </xf>
    <xf numFmtId="1" fontId="2" fillId="0" borderId="12" xfId="0" applyFont="1" applyBorder="1" applyAlignment="1">
      <alignment/>
    </xf>
    <xf numFmtId="1" fontId="2" fillId="0" borderId="46" xfId="0" applyFont="1" applyBorder="1" applyAlignment="1">
      <alignment/>
    </xf>
    <xf numFmtId="1" fontId="2" fillId="0" borderId="11" xfId="0" applyFont="1" applyBorder="1" applyAlignment="1">
      <alignment/>
    </xf>
    <xf numFmtId="43" fontId="2" fillId="0" borderId="30" xfId="0" applyNumberFormat="1" applyFont="1" applyBorder="1" applyAlignment="1">
      <alignment/>
    </xf>
    <xf numFmtId="1" fontId="2" fillId="0" borderId="0" xfId="0" applyFont="1" applyBorder="1" applyAlignment="1">
      <alignment horizontal="center"/>
    </xf>
    <xf numFmtId="1" fontId="2" fillId="0" borderId="0" xfId="0" applyFont="1" applyBorder="1" applyAlignment="1">
      <alignment/>
    </xf>
    <xf numFmtId="1" fontId="2" fillId="0" borderId="31" xfId="0" applyFont="1" applyBorder="1" applyAlignment="1">
      <alignment/>
    </xf>
    <xf numFmtId="43" fontId="2" fillId="0" borderId="12" xfId="0" applyNumberFormat="1" applyFont="1" applyBorder="1" applyAlignment="1">
      <alignment/>
    </xf>
    <xf numFmtId="43" fontId="2" fillId="0" borderId="11" xfId="0" applyNumberFormat="1" applyFont="1" applyBorder="1" applyAlignment="1">
      <alignment/>
    </xf>
    <xf numFmtId="1" fontId="2" fillId="0" borderId="47" xfId="0" applyFont="1" applyBorder="1" applyAlignment="1">
      <alignment horizontal="center"/>
    </xf>
    <xf numFmtId="1" fontId="2" fillId="0" borderId="20" xfId="0" applyFont="1" applyBorder="1" applyAlignment="1">
      <alignment horizontal="center"/>
    </xf>
    <xf numFmtId="1" fontId="2" fillId="0" borderId="46" xfId="0" applyFont="1" applyBorder="1" applyAlignment="1">
      <alignment horizontal="center"/>
    </xf>
    <xf numFmtId="1" fontId="2" fillId="0" borderId="10" xfId="0" applyFont="1" applyBorder="1" applyAlignment="1">
      <alignment horizontal="center" wrapText="1"/>
    </xf>
    <xf numFmtId="1" fontId="0" fillId="0" borderId="0" xfId="0" applyBorder="1" applyAlignment="1">
      <alignment/>
    </xf>
    <xf numFmtId="1" fontId="0" fillId="0" borderId="41" xfId="0" applyBorder="1" applyAlignment="1">
      <alignment/>
    </xf>
    <xf numFmtId="1" fontId="2" fillId="0" borderId="0" xfId="0" applyFont="1" applyBorder="1" applyAlignment="1">
      <alignment/>
    </xf>
    <xf numFmtId="1" fontId="2" fillId="0" borderId="28" xfId="0" applyFont="1" applyBorder="1" applyAlignment="1">
      <alignment/>
    </xf>
    <xf numFmtId="1" fontId="0" fillId="0" borderId="12" xfId="0" applyBorder="1" applyAlignment="1">
      <alignment/>
    </xf>
    <xf numFmtId="1" fontId="0" fillId="0" borderId="31" xfId="0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3" fontId="0" fillId="0" borderId="10" xfId="0" applyNumberFormat="1" applyBorder="1" applyAlignment="1">
      <alignment/>
    </xf>
    <xf numFmtId="41" fontId="0" fillId="0" borderId="10" xfId="0" applyNumberFormat="1" applyBorder="1" applyAlignment="1">
      <alignment horizontal="center"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 horizontal="center"/>
    </xf>
    <xf numFmtId="41" fontId="2" fillId="0" borderId="10" xfId="0" applyNumberFormat="1" applyFont="1" applyBorder="1" applyAlignment="1">
      <alignment horizontal="center"/>
    </xf>
    <xf numFmtId="1" fontId="0" fillId="0" borderId="42" xfId="0" applyBorder="1" applyAlignment="1">
      <alignment/>
    </xf>
    <xf numFmtId="41" fontId="0" fillId="0" borderId="42" xfId="0" applyNumberFormat="1" applyBorder="1" applyAlignment="1">
      <alignment/>
    </xf>
    <xf numFmtId="41" fontId="4" fillId="0" borderId="10" xfId="0" applyNumberFormat="1" applyFont="1" applyBorder="1" applyAlignment="1">
      <alignment horizontal="center"/>
    </xf>
    <xf numFmtId="1" fontId="2" fillId="0" borderId="10" xfId="0" applyFont="1" applyFill="1" applyBorder="1" applyAlignment="1">
      <alignment horizontal="center"/>
    </xf>
    <xf numFmtId="4" fontId="4" fillId="0" borderId="15" xfId="0" applyNumberFormat="1" applyFont="1" applyBorder="1" applyAlignment="1">
      <alignment/>
    </xf>
    <xf numFmtId="43" fontId="4" fillId="0" borderId="15" xfId="0" applyNumberFormat="1" applyFont="1" applyBorder="1" applyAlignment="1">
      <alignment/>
    </xf>
    <xf numFmtId="4" fontId="2" fillId="0" borderId="3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" fontId="0" fillId="0" borderId="43" xfId="0" applyBorder="1" applyAlignment="1">
      <alignment/>
    </xf>
    <xf numFmtId="165" fontId="2" fillId="0" borderId="10" xfId="0" applyNumberFormat="1" applyFont="1" applyBorder="1" applyAlignment="1">
      <alignment horizontal="center"/>
    </xf>
    <xf numFmtId="1" fontId="0" fillId="0" borderId="41" xfId="0" applyBorder="1" applyAlignment="1">
      <alignment/>
    </xf>
    <xf numFmtId="1" fontId="0" fillId="0" borderId="33" xfId="0" applyBorder="1" applyAlignment="1">
      <alignment/>
    </xf>
    <xf numFmtId="4" fontId="0" fillId="0" borderId="30" xfId="0" applyNumberFormat="1" applyBorder="1" applyAlignment="1">
      <alignment horizontal="center"/>
    </xf>
    <xf numFmtId="1" fontId="5" fillId="0" borderId="0" xfId="0" applyFont="1" applyAlignment="1">
      <alignment/>
    </xf>
    <xf numFmtId="1" fontId="3" fillId="0" borderId="0" xfId="0" applyFont="1" applyAlignment="1">
      <alignment/>
    </xf>
    <xf numFmtId="1" fontId="4" fillId="0" borderId="0" xfId="0" applyFont="1" applyAlignment="1">
      <alignment/>
    </xf>
    <xf numFmtId="1" fontId="0" fillId="0" borderId="48" xfId="0" applyBorder="1" applyAlignment="1">
      <alignment horizontal="center"/>
    </xf>
    <xf numFmtId="1" fontId="2" fillId="0" borderId="32" xfId="0" applyFont="1" applyBorder="1" applyAlignment="1">
      <alignment horizontal="center"/>
    </xf>
    <xf numFmtId="1" fontId="0" fillId="0" borderId="32" xfId="0" applyBorder="1" applyAlignment="1">
      <alignment/>
    </xf>
    <xf numFmtId="1" fontId="0" fillId="0" borderId="49" xfId="0" applyBorder="1" applyAlignment="1">
      <alignment/>
    </xf>
    <xf numFmtId="1" fontId="0" fillId="0" borderId="48" xfId="0" applyBorder="1" applyAlignment="1">
      <alignment/>
    </xf>
    <xf numFmtId="1" fontId="0" fillId="0" borderId="32" xfId="0" applyBorder="1" applyAlignment="1">
      <alignment horizontal="center"/>
    </xf>
    <xf numFmtId="1" fontId="2" fillId="0" borderId="32" xfId="0" applyFont="1" applyBorder="1" applyAlignment="1">
      <alignment/>
    </xf>
    <xf numFmtId="1" fontId="0" fillId="0" borderId="40" xfId="0" applyBorder="1" applyAlignment="1">
      <alignment/>
    </xf>
    <xf numFmtId="1" fontId="0" fillId="0" borderId="42" xfId="0" applyBorder="1" applyAlignment="1">
      <alignment/>
    </xf>
    <xf numFmtId="1" fontId="0" fillId="0" borderId="50" xfId="0" applyBorder="1" applyAlignment="1">
      <alignment/>
    </xf>
    <xf numFmtId="1" fontId="2" fillId="0" borderId="50" xfId="0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1" fontId="0" fillId="0" borderId="20" xfId="0" applyBorder="1" applyAlignment="1">
      <alignment horizontal="center"/>
    </xf>
    <xf numFmtId="1" fontId="0" fillId="0" borderId="51" xfId="0" applyBorder="1" applyAlignment="1">
      <alignment horizontal="center"/>
    </xf>
    <xf numFmtId="4" fontId="4" fillId="0" borderId="32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1" fontId="2" fillId="0" borderId="51" xfId="0" applyFont="1" applyBorder="1" applyAlignment="1">
      <alignment/>
    </xf>
    <xf numFmtId="0" fontId="1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41" fontId="2" fillId="0" borderId="12" xfId="0" applyNumberFormat="1" applyFont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" fontId="2" fillId="24" borderId="10" xfId="0" applyFont="1" applyFill="1" applyBorder="1" applyAlignment="1">
      <alignment horizontal="center"/>
    </xf>
    <xf numFmtId="43" fontId="2" fillId="0" borderId="20" xfId="0" applyNumberFormat="1" applyFont="1" applyBorder="1" applyAlignment="1">
      <alignment horizontal="center"/>
    </xf>
    <xf numFmtId="1" fontId="0" fillId="24" borderId="10" xfId="0" applyFill="1" applyBorder="1" applyAlignment="1">
      <alignment/>
    </xf>
    <xf numFmtId="1" fontId="0" fillId="24" borderId="30" xfId="0" applyFill="1" applyBorder="1" applyAlignment="1">
      <alignment/>
    </xf>
    <xf numFmtId="1" fontId="0" fillId="24" borderId="13" xfId="0" applyFill="1" applyBorder="1" applyAlignment="1">
      <alignment/>
    </xf>
    <xf numFmtId="1" fontId="2" fillId="24" borderId="14" xfId="0" applyFont="1" applyFill="1" applyBorder="1" applyAlignment="1">
      <alignment horizontal="center"/>
    </xf>
    <xf numFmtId="4" fontId="2" fillId="24" borderId="15" xfId="0" applyNumberFormat="1" applyFont="1" applyFill="1" applyBorder="1" applyAlignment="1">
      <alignment horizontal="center"/>
    </xf>
    <xf numFmtId="43" fontId="2" fillId="24" borderId="10" xfId="0" applyNumberFormat="1" applyFont="1" applyFill="1" applyBorder="1" applyAlignment="1">
      <alignment horizontal="center"/>
    </xf>
    <xf numFmtId="1" fontId="4" fillId="24" borderId="10" xfId="0" applyFont="1" applyFill="1" applyBorder="1" applyAlignment="1">
      <alignment/>
    </xf>
    <xf numFmtId="1" fontId="0" fillId="24" borderId="16" xfId="0" applyFill="1" applyBorder="1" applyAlignment="1">
      <alignment/>
    </xf>
    <xf numFmtId="4" fontId="2" fillId="24" borderId="32" xfId="0" applyNumberFormat="1" applyFont="1" applyFill="1" applyBorder="1" applyAlignment="1">
      <alignment horizontal="center"/>
    </xf>
    <xf numFmtId="4" fontId="2" fillId="24" borderId="18" xfId="0" applyNumberFormat="1" applyFont="1" applyFill="1" applyBorder="1" applyAlignment="1">
      <alignment/>
    </xf>
    <xf numFmtId="1" fontId="0" fillId="24" borderId="10" xfId="0" applyFill="1" applyBorder="1" applyAlignment="1">
      <alignment horizontal="center"/>
    </xf>
    <xf numFmtId="4" fontId="4" fillId="24" borderId="15" xfId="0" applyNumberFormat="1" applyFont="1" applyFill="1" applyBorder="1" applyAlignment="1">
      <alignment horizontal="center"/>
    </xf>
    <xf numFmtId="1" fontId="2" fillId="24" borderId="52" xfId="0" applyFont="1" applyFill="1" applyBorder="1" applyAlignment="1">
      <alignment horizontal="center"/>
    </xf>
    <xf numFmtId="1" fontId="2" fillId="24" borderId="45" xfId="0" applyFont="1" applyFill="1" applyBorder="1" applyAlignment="1">
      <alignment horizontal="center"/>
    </xf>
    <xf numFmtId="1" fontId="2" fillId="24" borderId="53" xfId="0" applyFont="1" applyFill="1" applyBorder="1" applyAlignment="1">
      <alignment horizontal="center"/>
    </xf>
    <xf numFmtId="1" fontId="2" fillId="24" borderId="13" xfId="0" applyFont="1" applyFill="1" applyBorder="1" applyAlignment="1">
      <alignment/>
    </xf>
    <xf numFmtId="1" fontId="0" fillId="24" borderId="14" xfId="0" applyFill="1" applyBorder="1" applyAlignment="1">
      <alignment/>
    </xf>
    <xf numFmtId="1" fontId="2" fillId="24" borderId="15" xfId="0" applyFont="1" applyFill="1" applyBorder="1" applyAlignment="1">
      <alignment horizontal="center"/>
    </xf>
    <xf numFmtId="1" fontId="2" fillId="24" borderId="33" xfId="0" applyFont="1" applyFill="1" applyBorder="1" applyAlignment="1">
      <alignment horizontal="center"/>
    </xf>
    <xf numFmtId="1" fontId="0" fillId="24" borderId="33" xfId="0" applyFill="1" applyBorder="1" applyAlignment="1">
      <alignment horizontal="center"/>
    </xf>
    <xf numFmtId="1" fontId="2" fillId="24" borderId="13" xfId="0" applyFont="1" applyFill="1" applyBorder="1" applyAlignment="1">
      <alignment horizontal="center"/>
    </xf>
    <xf numFmtId="1" fontId="2" fillId="24" borderId="16" xfId="0" applyFont="1" applyFill="1" applyBorder="1" applyAlignment="1">
      <alignment horizontal="center"/>
    </xf>
    <xf numFmtId="1" fontId="2" fillId="24" borderId="18" xfId="0" applyFont="1" applyFill="1" applyBorder="1" applyAlignment="1">
      <alignment horizontal="center"/>
    </xf>
    <xf numFmtId="1" fontId="0" fillId="24" borderId="0" xfId="0" applyFill="1" applyAlignment="1">
      <alignment horizontal="center"/>
    </xf>
    <xf numFmtId="1" fontId="2" fillId="24" borderId="0" xfId="0" applyFont="1" applyFill="1" applyAlignment="1">
      <alignment horizontal="center"/>
    </xf>
    <xf numFmtId="1" fontId="2" fillId="24" borderId="36" xfId="0" applyFont="1" applyFill="1" applyBorder="1" applyAlignment="1">
      <alignment horizontal="center"/>
    </xf>
    <xf numFmtId="1" fontId="2" fillId="24" borderId="54" xfId="0" applyFont="1" applyFill="1" applyBorder="1" applyAlignment="1">
      <alignment horizontal="center"/>
    </xf>
    <xf numFmtId="1" fontId="7" fillId="24" borderId="45" xfId="0" applyFont="1" applyFill="1" applyBorder="1" applyAlignment="1">
      <alignment horizontal="center"/>
    </xf>
    <xf numFmtId="1" fontId="0" fillId="24" borderId="0" xfId="0" applyFill="1" applyBorder="1" applyAlignment="1">
      <alignment horizontal="center"/>
    </xf>
    <xf numFmtId="1" fontId="0" fillId="24" borderId="55" xfId="0" applyFill="1" applyBorder="1" applyAlignment="1">
      <alignment horizontal="center"/>
    </xf>
    <xf numFmtId="1" fontId="0" fillId="24" borderId="45" xfId="0" applyFill="1" applyBorder="1" applyAlignment="1">
      <alignment horizontal="center"/>
    </xf>
    <xf numFmtId="1" fontId="0" fillId="24" borderId="46" xfId="0" applyFill="1" applyBorder="1" applyAlignment="1">
      <alignment horizontal="center"/>
    </xf>
    <xf numFmtId="1" fontId="0" fillId="24" borderId="53" xfId="0" applyFill="1" applyBorder="1" applyAlignment="1">
      <alignment horizontal="center"/>
    </xf>
    <xf numFmtId="1" fontId="0" fillId="24" borderId="20" xfId="0" applyFill="1" applyBorder="1" applyAlignment="1">
      <alignment horizontal="center"/>
    </xf>
    <xf numFmtId="1" fontId="0" fillId="24" borderId="30" xfId="0" applyFill="1" applyBorder="1" applyAlignment="1">
      <alignment horizontal="center"/>
    </xf>
    <xf numFmtId="1" fontId="0" fillId="24" borderId="56" xfId="0" applyFill="1" applyBorder="1" applyAlignment="1">
      <alignment horizontal="center"/>
    </xf>
    <xf numFmtId="1" fontId="2" fillId="24" borderId="12" xfId="0" applyFont="1" applyFill="1" applyBorder="1" applyAlignment="1">
      <alignment horizontal="center"/>
    </xf>
    <xf numFmtId="1" fontId="0" fillId="24" borderId="13" xfId="0" applyFill="1" applyBorder="1" applyAlignment="1">
      <alignment horizontal="center"/>
    </xf>
    <xf numFmtId="1" fontId="4" fillId="24" borderId="15" xfId="0" applyFont="1" applyFill="1" applyBorder="1" applyAlignment="1">
      <alignment horizontal="center"/>
    </xf>
    <xf numFmtId="1" fontId="0" fillId="24" borderId="57" xfId="0" applyFill="1" applyBorder="1" applyAlignment="1">
      <alignment horizontal="center"/>
    </xf>
    <xf numFmtId="1" fontId="0" fillId="24" borderId="16" xfId="0" applyFill="1" applyBorder="1" applyAlignment="1">
      <alignment horizontal="center"/>
    </xf>
    <xf numFmtId="1" fontId="0" fillId="24" borderId="18" xfId="0" applyFill="1" applyBorder="1" applyAlignment="1">
      <alignment horizontal="center"/>
    </xf>
    <xf numFmtId="1" fontId="0" fillId="24" borderId="15" xfId="0" applyFill="1" applyBorder="1" applyAlignment="1">
      <alignment horizontal="center"/>
    </xf>
    <xf numFmtId="1" fontId="2" fillId="24" borderId="23" xfId="0" applyFont="1" applyFill="1" applyBorder="1" applyAlignment="1">
      <alignment horizontal="center"/>
    </xf>
    <xf numFmtId="1" fontId="2" fillId="24" borderId="26" xfId="0" applyFont="1" applyFill="1" applyBorder="1" applyAlignment="1">
      <alignment horizontal="center"/>
    </xf>
    <xf numFmtId="1" fontId="0" fillId="24" borderId="14" xfId="0" applyFill="1" applyBorder="1" applyAlignment="1">
      <alignment horizontal="center"/>
    </xf>
    <xf numFmtId="1" fontId="2" fillId="24" borderId="0" xfId="0" applyFont="1" applyFill="1" applyBorder="1" applyAlignment="1">
      <alignment horizontal="center"/>
    </xf>
    <xf numFmtId="1" fontId="2" fillId="24" borderId="47" xfId="0" applyFont="1" applyFill="1" applyBorder="1" applyAlignment="1">
      <alignment horizontal="center"/>
    </xf>
    <xf numFmtId="1" fontId="2" fillId="24" borderId="20" xfId="0" applyFont="1" applyFill="1" applyBorder="1" applyAlignment="1">
      <alignment horizontal="center"/>
    </xf>
    <xf numFmtId="1" fontId="2" fillId="24" borderId="46" xfId="0" applyFont="1" applyFill="1" applyBorder="1" applyAlignment="1">
      <alignment horizontal="center"/>
    </xf>
    <xf numFmtId="4" fontId="2" fillId="24" borderId="0" xfId="0" applyNumberFormat="1" applyFont="1" applyFill="1" applyBorder="1" applyAlignment="1">
      <alignment horizontal="center"/>
    </xf>
    <xf numFmtId="4" fontId="2" fillId="24" borderId="14" xfId="0" applyNumberFormat="1" applyFont="1" applyFill="1" applyBorder="1" applyAlignment="1">
      <alignment horizontal="center"/>
    </xf>
    <xf numFmtId="1" fontId="4" fillId="24" borderId="18" xfId="0" applyFont="1" applyFill="1" applyBorder="1" applyAlignment="1">
      <alignment horizontal="center"/>
    </xf>
    <xf numFmtId="1" fontId="0" fillId="24" borderId="32" xfId="0" applyFill="1" applyBorder="1" applyAlignment="1">
      <alignment horizontal="center"/>
    </xf>
    <xf numFmtId="1" fontId="4" fillId="24" borderId="32" xfId="0" applyFont="1" applyFill="1" applyBorder="1" applyAlignment="1">
      <alignment horizontal="center"/>
    </xf>
    <xf numFmtId="1" fontId="4" fillId="24" borderId="14" xfId="0" applyFont="1" applyFill="1" applyBorder="1" applyAlignment="1">
      <alignment horizontal="center"/>
    </xf>
    <xf numFmtId="43" fontId="0" fillId="24" borderId="10" xfId="0" applyNumberFormat="1" applyFill="1" applyBorder="1" applyAlignment="1">
      <alignment/>
    </xf>
    <xf numFmtId="1" fontId="3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1" fontId="4" fillId="0" borderId="10" xfId="0" applyFont="1" applyBorder="1" applyAlignment="1">
      <alignment/>
    </xf>
    <xf numFmtId="1" fontId="8" fillId="0" borderId="10" xfId="0" applyFont="1" applyBorder="1" applyAlignment="1">
      <alignment/>
    </xf>
    <xf numFmtId="43" fontId="7" fillId="24" borderId="11" xfId="0" applyNumberFormat="1" applyFont="1" applyFill="1" applyBorder="1" applyAlignment="1">
      <alignment/>
    </xf>
    <xf numFmtId="4" fontId="2" fillId="24" borderId="11" xfId="0" applyNumberFormat="1" applyFont="1" applyFill="1" applyBorder="1" applyAlignment="1">
      <alignment horizontal="center"/>
    </xf>
    <xf numFmtId="1" fontId="2" fillId="24" borderId="11" xfId="0" applyFont="1" applyFill="1" applyBorder="1" applyAlignment="1">
      <alignment horizontal="center"/>
    </xf>
    <xf numFmtId="4" fontId="2" fillId="0" borderId="11" xfId="0" applyNumberFormat="1" applyFont="1" applyBorder="1" applyAlignment="1">
      <alignment/>
    </xf>
    <xf numFmtId="1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1" fontId="2" fillId="24" borderId="10" xfId="0" applyFont="1" applyFill="1" applyBorder="1" applyAlignment="1">
      <alignment horizontal="center" vertical="center"/>
    </xf>
    <xf numFmtId="1" fontId="2" fillId="24" borderId="33" xfId="0" applyFont="1" applyFill="1" applyBorder="1" applyAlignment="1">
      <alignment horizontal="center" vertical="center"/>
    </xf>
    <xf numFmtId="1" fontId="2" fillId="0" borderId="16" xfId="0" applyFont="1" applyBorder="1" applyAlignment="1">
      <alignment/>
    </xf>
    <xf numFmtId="1" fontId="4" fillId="0" borderId="13" xfId="0" applyFont="1" applyBorder="1" applyAlignment="1">
      <alignment/>
    </xf>
    <xf numFmtId="1" fontId="4" fillId="0" borderId="14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3" fontId="0" fillId="0" borderId="11" xfId="0" applyNumberFormat="1" applyBorder="1" applyAlignment="1">
      <alignment/>
    </xf>
    <xf numFmtId="43" fontId="7" fillId="24" borderId="11" xfId="0" applyNumberFormat="1" applyFont="1" applyFill="1" applyBorder="1" applyAlignment="1">
      <alignment horizontal="center"/>
    </xf>
    <xf numFmtId="0" fontId="2" fillId="24" borderId="11" xfId="0" applyNumberFormat="1" applyFont="1" applyFill="1" applyBorder="1" applyAlignment="1">
      <alignment horizontal="center"/>
    </xf>
    <xf numFmtId="43" fontId="2" fillId="0" borderId="11" xfId="0" applyNumberFormat="1" applyFont="1" applyBorder="1" applyAlignment="1">
      <alignment/>
    </xf>
    <xf numFmtId="43" fontId="2" fillId="24" borderId="11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43" fontId="0" fillId="24" borderId="11" xfId="0" applyNumberFormat="1" applyFill="1" applyBorder="1" applyAlignment="1">
      <alignment/>
    </xf>
    <xf numFmtId="1" fontId="2" fillId="24" borderId="55" xfId="0" applyFont="1" applyFill="1" applyBorder="1" applyAlignment="1">
      <alignment horizontal="center"/>
    </xf>
    <xf numFmtId="49" fontId="2" fillId="0" borderId="29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49" fontId="0" fillId="0" borderId="28" xfId="0" applyNumberFormat="1" applyBorder="1" applyAlignment="1">
      <alignment/>
    </xf>
    <xf numFmtId="49" fontId="0" fillId="0" borderId="27" xfId="0" applyNumberFormat="1" applyBorder="1" applyAlignment="1">
      <alignment/>
    </xf>
    <xf numFmtId="1" fontId="2" fillId="0" borderId="28" xfId="0" applyFont="1" applyBorder="1" applyAlignment="1">
      <alignment/>
    </xf>
    <xf numFmtId="1" fontId="2" fillId="0" borderId="29" xfId="0" applyFont="1" applyBorder="1" applyAlignment="1">
      <alignment/>
    </xf>
    <xf numFmtId="1" fontId="0" fillId="0" borderId="27" xfId="0" applyBorder="1" applyAlignment="1">
      <alignment/>
    </xf>
    <xf numFmtId="1" fontId="0" fillId="0" borderId="28" xfId="0" applyBorder="1" applyAlignment="1">
      <alignment/>
    </xf>
    <xf numFmtId="1" fontId="2" fillId="0" borderId="27" xfId="0" applyFont="1" applyBorder="1" applyAlignment="1">
      <alignment/>
    </xf>
    <xf numFmtId="1" fontId="2" fillId="24" borderId="30" xfId="0" applyFont="1" applyFill="1" applyBorder="1" applyAlignment="1">
      <alignment horizontal="center"/>
    </xf>
    <xf numFmtId="1" fontId="2" fillId="24" borderId="56" xfId="0" applyFont="1" applyFill="1" applyBorder="1" applyAlignment="1">
      <alignment horizontal="center"/>
    </xf>
    <xf numFmtId="1" fontId="0" fillId="0" borderId="57" xfId="0" applyBorder="1" applyAlignment="1">
      <alignment/>
    </xf>
    <xf numFmtId="1" fontId="2" fillId="0" borderId="12" xfId="0" applyFont="1" applyBorder="1" applyAlignment="1">
      <alignment horizontal="center"/>
    </xf>
    <xf numFmtId="1" fontId="4" fillId="0" borderId="10" xfId="0" applyFont="1" applyBorder="1" applyAlignment="1">
      <alignment horizontal="center"/>
    </xf>
    <xf numFmtId="1" fontId="4" fillId="0" borderId="0" xfId="0" applyFont="1" applyAlignment="1">
      <alignment/>
    </xf>
    <xf numFmtId="1" fontId="3" fillId="0" borderId="0" xfId="0" applyFont="1" applyAlignment="1">
      <alignment/>
    </xf>
    <xf numFmtId="1" fontId="0" fillId="0" borderId="58" xfId="0" applyBorder="1" applyAlignment="1">
      <alignment/>
    </xf>
    <xf numFmtId="1" fontId="0" fillId="0" borderId="58" xfId="0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1" fontId="0" fillId="24" borderId="50" xfId="0" applyFill="1" applyBorder="1" applyAlignment="1">
      <alignment horizontal="center"/>
    </xf>
    <xf numFmtId="1" fontId="0" fillId="24" borderId="58" xfId="0" applyFill="1" applyBorder="1" applyAlignment="1">
      <alignment horizontal="center"/>
    </xf>
    <xf numFmtId="0" fontId="2" fillId="0" borderId="11" xfId="0" applyNumberFormat="1" applyFont="1" applyBorder="1" applyAlignment="1">
      <alignment/>
    </xf>
    <xf numFmtId="41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1" fontId="2" fillId="0" borderId="12" xfId="0" applyNumberFormat="1" applyFont="1" applyBorder="1" applyAlignment="1">
      <alignment/>
    </xf>
    <xf numFmtId="49" fontId="0" fillId="0" borderId="12" xfId="0" applyNumberForma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1" fontId="2" fillId="0" borderId="58" xfId="0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1" fontId="2" fillId="0" borderId="50" xfId="0" applyFont="1" applyBorder="1" applyAlignment="1">
      <alignment/>
    </xf>
    <xf numFmtId="1" fontId="3" fillId="0" borderId="15" xfId="0" applyNumberFormat="1" applyFont="1" applyBorder="1" applyAlignment="1">
      <alignment horizontal="center"/>
    </xf>
    <xf numFmtId="1" fontId="3" fillId="0" borderId="15" xfId="0" applyFont="1" applyBorder="1" applyAlignment="1">
      <alignment horizontal="center"/>
    </xf>
    <xf numFmtId="41" fontId="2" fillId="0" borderId="10" xfId="0" applyNumberFormat="1" applyFont="1" applyBorder="1" applyAlignment="1">
      <alignment horizontal="left"/>
    </xf>
    <xf numFmtId="1" fontId="3" fillId="0" borderId="13" xfId="0" applyFont="1" applyBorder="1" applyAlignment="1">
      <alignment/>
    </xf>
    <xf numFmtId="1" fontId="3" fillId="0" borderId="14" xfId="0" applyFont="1" applyBorder="1" applyAlignment="1">
      <alignment/>
    </xf>
    <xf numFmtId="1" fontId="3" fillId="0" borderId="15" xfId="0" applyFont="1" applyBorder="1" applyAlignment="1">
      <alignment/>
    </xf>
    <xf numFmtId="41" fontId="2" fillId="0" borderId="41" xfId="0" applyNumberFormat="1" applyFont="1" applyBorder="1" applyAlignment="1">
      <alignment horizontal="center"/>
    </xf>
    <xf numFmtId="41" fontId="2" fillId="0" borderId="14" xfId="0" applyNumberFormat="1" applyFont="1" applyBorder="1" applyAlignment="1">
      <alignment horizontal="center"/>
    </xf>
    <xf numFmtId="1" fontId="0" fillId="24" borderId="52" xfId="0" applyFill="1" applyBorder="1" applyAlignment="1">
      <alignment horizontal="center"/>
    </xf>
    <xf numFmtId="2" fontId="2" fillId="24" borderId="53" xfId="0" applyNumberFormat="1" applyFont="1" applyFill="1" applyBorder="1" applyAlignment="1">
      <alignment horizontal="center"/>
    </xf>
    <xf numFmtId="1" fontId="2" fillId="24" borderId="59" xfId="0" applyFont="1" applyFill="1" applyBorder="1" applyAlignment="1">
      <alignment horizontal="center"/>
    </xf>
    <xf numFmtId="1" fontId="2" fillId="24" borderId="39" xfId="0" applyFont="1" applyFill="1" applyBorder="1" applyAlignment="1">
      <alignment horizontal="center"/>
    </xf>
    <xf numFmtId="1" fontId="0" fillId="24" borderId="31" xfId="0" applyFill="1" applyBorder="1" applyAlignment="1">
      <alignment/>
    </xf>
    <xf numFmtId="1" fontId="2" fillId="24" borderId="60" xfId="0" applyFont="1" applyFill="1" applyBorder="1" applyAlignment="1">
      <alignment horizontal="center"/>
    </xf>
    <xf numFmtId="1" fontId="2" fillId="24" borderId="21" xfId="0" applyFont="1" applyFill="1" applyBorder="1" applyAlignment="1">
      <alignment horizontal="center"/>
    </xf>
    <xf numFmtId="41" fontId="2" fillId="0" borderId="10" xfId="0" applyNumberFormat="1" applyFont="1" applyBorder="1" applyAlignment="1">
      <alignment wrapText="1"/>
    </xf>
    <xf numFmtId="1" fontId="0" fillId="0" borderId="10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3"/>
  <sheetViews>
    <sheetView tabSelected="1" zoomScalePageLayoutView="0" workbookViewId="0" topLeftCell="A67">
      <selection activeCell="D83" sqref="D83"/>
    </sheetView>
  </sheetViews>
  <sheetFormatPr defaultColWidth="9.00390625" defaultRowHeight="12.75"/>
  <cols>
    <col min="1" max="1" width="2.375" style="0" customWidth="1"/>
    <col min="2" max="2" width="19.125" style="0" customWidth="1"/>
    <col min="3" max="3" width="12.625" style="0" customWidth="1"/>
    <col min="4" max="4" width="12.125" style="0" customWidth="1"/>
    <col min="5" max="5" width="10.75390625" style="0" customWidth="1"/>
    <col min="6" max="6" width="12.75390625" style="0" customWidth="1"/>
    <col min="7" max="7" width="10.875" style="0" customWidth="1"/>
    <col min="8" max="8" width="3.875" style="0" customWidth="1"/>
    <col min="9" max="9" width="10.25390625" style="0" customWidth="1"/>
    <col min="10" max="10" width="10.375" style="0" customWidth="1"/>
    <col min="11" max="11" width="4.625" style="0" customWidth="1"/>
    <col min="12" max="12" width="4.125" style="0" customWidth="1"/>
    <col min="13" max="13" width="9.25390625" style="0" customWidth="1"/>
    <col min="14" max="14" width="14.625" style="0" customWidth="1"/>
    <col min="15" max="15" width="13.375" style="0" customWidth="1"/>
  </cols>
  <sheetData>
    <row r="2" spans="4:9" ht="12.75">
      <c r="D2" s="153" t="s">
        <v>160</v>
      </c>
      <c r="E2" s="153"/>
      <c r="F2" s="153"/>
      <c r="G2" s="153"/>
      <c r="H2" s="153"/>
      <c r="I2" s="153"/>
    </row>
    <row r="3" spans="2:12" ht="15.75">
      <c r="B3" s="1" t="s">
        <v>136</v>
      </c>
      <c r="C3" s="1"/>
      <c r="D3" s="152"/>
      <c r="E3" s="152"/>
      <c r="F3" s="152"/>
      <c r="G3" s="152"/>
      <c r="H3" s="152"/>
      <c r="I3" s="152"/>
      <c r="J3" s="1"/>
      <c r="K3" s="152"/>
      <c r="L3" s="153"/>
    </row>
    <row r="5" spans="1:15" ht="13.5" thickBot="1">
      <c r="A5" s="21"/>
      <c r="B5" s="21"/>
      <c r="C5" s="80" t="s">
        <v>123</v>
      </c>
      <c r="D5" s="21"/>
      <c r="E5" s="103"/>
      <c r="F5" s="102"/>
      <c r="G5" s="102"/>
      <c r="H5" s="21"/>
      <c r="I5" s="21"/>
      <c r="J5" s="21"/>
      <c r="K5" s="21"/>
      <c r="L5" s="21"/>
      <c r="M5" s="21"/>
      <c r="N5" s="80" t="s">
        <v>25</v>
      </c>
      <c r="O5" s="21"/>
    </row>
    <row r="6" spans="1:15" ht="12.75">
      <c r="A6" s="49">
        <v>1</v>
      </c>
      <c r="B6" s="132">
        <v>2</v>
      </c>
      <c r="C6" s="132">
        <v>3</v>
      </c>
      <c r="D6" s="132">
        <v>4</v>
      </c>
      <c r="E6" s="132">
        <v>5</v>
      </c>
      <c r="F6" s="132">
        <v>6</v>
      </c>
      <c r="G6" s="23"/>
      <c r="H6" s="24"/>
      <c r="I6" s="24">
        <v>7</v>
      </c>
      <c r="J6" s="24"/>
      <c r="K6" s="24"/>
      <c r="L6" s="24"/>
      <c r="M6" s="25"/>
      <c r="N6" s="22">
        <v>8</v>
      </c>
      <c r="O6" s="26">
        <v>9</v>
      </c>
    </row>
    <row r="7" spans="1:15" ht="12.75">
      <c r="A7" s="28"/>
      <c r="B7" s="9"/>
      <c r="C7" s="9"/>
      <c r="D7" s="9"/>
      <c r="E7" s="9"/>
      <c r="F7" s="9"/>
      <c r="G7" s="129" t="s">
        <v>97</v>
      </c>
      <c r="H7" s="127"/>
      <c r="I7" s="127"/>
      <c r="J7" s="127"/>
      <c r="K7" s="127"/>
      <c r="L7" s="127"/>
      <c r="M7" s="128"/>
      <c r="N7" s="8"/>
      <c r="O7" s="111"/>
    </row>
    <row r="8" spans="1:15" ht="22.5">
      <c r="A8" s="42" t="s">
        <v>0</v>
      </c>
      <c r="B8" s="126" t="s">
        <v>1</v>
      </c>
      <c r="C8" s="5" t="s">
        <v>4</v>
      </c>
      <c r="D8" s="5" t="s">
        <v>5</v>
      </c>
      <c r="E8" s="5" t="s">
        <v>6</v>
      </c>
      <c r="F8" s="5" t="s">
        <v>200</v>
      </c>
      <c r="G8" s="4" t="s">
        <v>7</v>
      </c>
      <c r="H8" s="7" t="s">
        <v>9</v>
      </c>
      <c r="I8" s="4" t="s">
        <v>12</v>
      </c>
      <c r="J8" s="4" t="s">
        <v>13</v>
      </c>
      <c r="K8" s="4" t="s">
        <v>65</v>
      </c>
      <c r="L8" s="4" t="s">
        <v>16</v>
      </c>
      <c r="M8" s="4" t="s">
        <v>19</v>
      </c>
      <c r="N8" s="226" t="s">
        <v>20</v>
      </c>
      <c r="O8" s="191" t="s">
        <v>21</v>
      </c>
    </row>
    <row r="9" spans="1:15" ht="12.75">
      <c r="A9" s="27"/>
      <c r="B9" s="5" t="s">
        <v>2</v>
      </c>
      <c r="C9" s="5" t="s">
        <v>129</v>
      </c>
      <c r="D9" s="5" t="s">
        <v>85</v>
      </c>
      <c r="E9" s="5" t="s">
        <v>85</v>
      </c>
      <c r="F9" s="5" t="s">
        <v>161</v>
      </c>
      <c r="G9" s="5" t="s">
        <v>8</v>
      </c>
      <c r="H9" s="8" t="s">
        <v>10</v>
      </c>
      <c r="I9" s="5" t="s">
        <v>11</v>
      </c>
      <c r="J9" s="5" t="s">
        <v>99</v>
      </c>
      <c r="K9" s="5" t="s">
        <v>15</v>
      </c>
      <c r="L9" s="5" t="s">
        <v>17</v>
      </c>
      <c r="M9" s="8"/>
      <c r="N9" s="227" t="s">
        <v>84</v>
      </c>
      <c r="O9" s="192" t="s">
        <v>193</v>
      </c>
    </row>
    <row r="10" spans="1:15" ht="12.75">
      <c r="A10" s="27"/>
      <c r="B10" s="5" t="s">
        <v>3</v>
      </c>
      <c r="C10" s="5" t="s">
        <v>85</v>
      </c>
      <c r="D10" s="5"/>
      <c r="E10" s="5"/>
      <c r="F10" s="5" t="s">
        <v>85</v>
      </c>
      <c r="G10" s="5" t="s">
        <v>85</v>
      </c>
      <c r="H10" s="5" t="s">
        <v>98</v>
      </c>
      <c r="I10" s="8"/>
      <c r="J10" s="5" t="s">
        <v>14</v>
      </c>
      <c r="K10" s="8"/>
      <c r="L10" s="5" t="s">
        <v>18</v>
      </c>
      <c r="M10" s="8"/>
      <c r="N10" s="227" t="s">
        <v>192</v>
      </c>
      <c r="O10" s="192" t="s">
        <v>85</v>
      </c>
    </row>
    <row r="11" spans="1:15" ht="13.5" thickBot="1">
      <c r="A11" s="27"/>
      <c r="B11" s="8"/>
      <c r="C11" s="5"/>
      <c r="D11" s="8"/>
      <c r="E11" s="8"/>
      <c r="F11" s="5"/>
      <c r="G11" s="5"/>
      <c r="H11" s="59" t="s">
        <v>22</v>
      </c>
      <c r="I11" s="8"/>
      <c r="J11" s="8"/>
      <c r="K11" s="8"/>
      <c r="L11" s="8"/>
      <c r="M11" s="8"/>
      <c r="N11" s="227" t="s">
        <v>85</v>
      </c>
      <c r="O11" s="192"/>
    </row>
    <row r="12" spans="1:15" ht="12.75">
      <c r="A12" s="49"/>
      <c r="B12" s="32"/>
      <c r="C12" s="32"/>
      <c r="D12" s="32" t="s">
        <v>155</v>
      </c>
      <c r="E12" s="32" t="s">
        <v>154</v>
      </c>
      <c r="F12" s="32"/>
      <c r="G12" s="32"/>
      <c r="H12" s="32"/>
      <c r="I12" s="32"/>
      <c r="J12" s="306"/>
      <c r="K12" s="32"/>
      <c r="L12" s="32"/>
      <c r="M12" s="132"/>
      <c r="N12" s="307"/>
      <c r="O12" s="260"/>
    </row>
    <row r="13" spans="1:15" ht="12.75">
      <c r="A13" s="30">
        <v>1</v>
      </c>
      <c r="B13" s="238" t="s">
        <v>228</v>
      </c>
      <c r="C13" s="142" t="s">
        <v>163</v>
      </c>
      <c r="D13" s="5" t="s">
        <v>162</v>
      </c>
      <c r="E13" s="5" t="s">
        <v>196</v>
      </c>
      <c r="F13" s="142" t="s">
        <v>197</v>
      </c>
      <c r="G13" s="177" t="s">
        <v>198</v>
      </c>
      <c r="H13" s="2"/>
      <c r="I13" s="2"/>
      <c r="J13" s="177"/>
      <c r="K13" s="2"/>
      <c r="L13" s="2"/>
      <c r="M13" s="177" t="s">
        <v>194</v>
      </c>
      <c r="N13" s="227" t="s">
        <v>159</v>
      </c>
      <c r="O13" s="192" t="s">
        <v>159</v>
      </c>
    </row>
    <row r="14" spans="1:16" ht="12.75">
      <c r="A14" s="27"/>
      <c r="B14" s="2"/>
      <c r="C14" s="146">
        <v>17111135.65</v>
      </c>
      <c r="D14" s="83">
        <v>4520024.66</v>
      </c>
      <c r="E14" s="14">
        <v>1063069.42</v>
      </c>
      <c r="F14" s="146">
        <v>20568090.89</v>
      </c>
      <c r="G14" s="176">
        <v>20523974.61</v>
      </c>
      <c r="H14" s="8" t="s">
        <v>69</v>
      </c>
      <c r="I14" s="8" t="s">
        <v>69</v>
      </c>
      <c r="J14" s="176" t="s">
        <v>69</v>
      </c>
      <c r="K14" s="8" t="s">
        <v>69</v>
      </c>
      <c r="L14" s="8" t="s">
        <v>69</v>
      </c>
      <c r="M14" s="177" t="s">
        <v>66</v>
      </c>
      <c r="N14" s="228" t="s">
        <v>218</v>
      </c>
      <c r="O14" s="303" t="s">
        <v>201</v>
      </c>
      <c r="P14" s="78"/>
    </row>
    <row r="15" spans="1:15" ht="12.75">
      <c r="A15" s="27"/>
      <c r="B15" s="2"/>
      <c r="C15" s="2"/>
      <c r="D15" s="2"/>
      <c r="E15" s="2"/>
      <c r="F15" s="8"/>
      <c r="G15" s="189"/>
      <c r="H15" s="2"/>
      <c r="I15" s="2"/>
      <c r="J15" s="179"/>
      <c r="K15" s="2"/>
      <c r="L15" s="2"/>
      <c r="M15" s="177" t="s">
        <v>195</v>
      </c>
      <c r="N15" s="226" t="s">
        <v>79</v>
      </c>
      <c r="O15" s="191" t="s">
        <v>80</v>
      </c>
    </row>
    <row r="16" spans="1:15" ht="12.75">
      <c r="A16" s="27"/>
      <c r="B16" s="2"/>
      <c r="C16" s="2"/>
      <c r="D16" s="2"/>
      <c r="E16" s="2"/>
      <c r="F16" s="2"/>
      <c r="G16" s="179"/>
      <c r="H16" s="2"/>
      <c r="I16" s="2"/>
      <c r="J16" s="179"/>
      <c r="K16" s="2"/>
      <c r="L16" s="2"/>
      <c r="M16" s="177" t="s">
        <v>67</v>
      </c>
      <c r="N16" s="227" t="s">
        <v>78</v>
      </c>
      <c r="O16" s="192" t="s">
        <v>78</v>
      </c>
    </row>
    <row r="17" spans="1:15" ht="12.75">
      <c r="A17" s="27"/>
      <c r="B17" s="2"/>
      <c r="C17" s="2"/>
      <c r="D17" s="2"/>
      <c r="E17" s="2"/>
      <c r="F17" s="2"/>
      <c r="G17" s="179"/>
      <c r="H17" s="2"/>
      <c r="I17" s="2"/>
      <c r="J17" s="179"/>
      <c r="K17" s="2"/>
      <c r="L17" s="2"/>
      <c r="M17" s="177" t="s">
        <v>68</v>
      </c>
      <c r="N17" s="228" t="s">
        <v>217</v>
      </c>
      <c r="O17" s="193" t="s">
        <v>202</v>
      </c>
    </row>
    <row r="18" spans="1:15" ht="12.75">
      <c r="A18" s="27"/>
      <c r="B18" s="2"/>
      <c r="C18" s="2"/>
      <c r="D18" s="2"/>
      <c r="E18" s="2"/>
      <c r="F18" s="2"/>
      <c r="G18" s="179"/>
      <c r="H18" s="2"/>
      <c r="I18" s="2"/>
      <c r="J18" s="179"/>
      <c r="K18" s="2"/>
      <c r="L18" s="2"/>
      <c r="M18" s="176">
        <v>44116.28</v>
      </c>
      <c r="N18" s="226" t="s">
        <v>81</v>
      </c>
      <c r="O18" s="191" t="s">
        <v>81</v>
      </c>
    </row>
    <row r="19" spans="1:15" ht="12.75">
      <c r="A19" s="27"/>
      <c r="B19" s="2"/>
      <c r="C19" s="2"/>
      <c r="D19" s="2"/>
      <c r="E19" s="2"/>
      <c r="F19" s="2"/>
      <c r="G19" s="179"/>
      <c r="H19" s="2"/>
      <c r="I19" s="2"/>
      <c r="J19" s="179"/>
      <c r="K19" s="2"/>
      <c r="L19" s="2"/>
      <c r="M19" s="179"/>
      <c r="N19" s="227" t="s">
        <v>93</v>
      </c>
      <c r="O19" s="192" t="s">
        <v>82</v>
      </c>
    </row>
    <row r="20" spans="1:15" ht="12.75">
      <c r="A20" s="27"/>
      <c r="B20" s="2"/>
      <c r="C20" s="2"/>
      <c r="D20" s="2"/>
      <c r="E20" s="2"/>
      <c r="F20" s="2"/>
      <c r="G20" s="179"/>
      <c r="H20" s="2"/>
      <c r="I20" s="2"/>
      <c r="J20" s="179"/>
      <c r="K20" s="2"/>
      <c r="L20" s="2"/>
      <c r="M20" s="185" t="s">
        <v>135</v>
      </c>
      <c r="N20" s="228" t="s">
        <v>219</v>
      </c>
      <c r="O20" s="193" t="s">
        <v>203</v>
      </c>
    </row>
    <row r="21" spans="1:15" ht="12.75">
      <c r="A21" s="27"/>
      <c r="B21" s="2"/>
      <c r="C21" s="2"/>
      <c r="D21" s="2"/>
      <c r="E21" s="2"/>
      <c r="F21" s="2"/>
      <c r="G21" s="179"/>
      <c r="H21" s="2"/>
      <c r="I21" s="2"/>
      <c r="J21" s="179"/>
      <c r="K21" s="2"/>
      <c r="L21" s="2"/>
      <c r="M21" s="179"/>
      <c r="N21" s="225" t="s">
        <v>96</v>
      </c>
      <c r="O21" s="192" t="s">
        <v>94</v>
      </c>
    </row>
    <row r="22" spans="1:15" ht="13.5" thickBot="1">
      <c r="A22" s="147"/>
      <c r="B22" s="31"/>
      <c r="C22" s="31"/>
      <c r="D22" s="31"/>
      <c r="E22" s="31"/>
      <c r="F22" s="31"/>
      <c r="G22" s="180"/>
      <c r="H22" s="31"/>
      <c r="I22" s="31"/>
      <c r="J22" s="180"/>
      <c r="K22" s="31"/>
      <c r="L22" s="31"/>
      <c r="M22" s="180"/>
      <c r="N22" s="308" t="s">
        <v>221</v>
      </c>
      <c r="O22" s="271" t="s">
        <v>204</v>
      </c>
    </row>
    <row r="23" spans="1:15" ht="12.75">
      <c r="A23" s="15"/>
      <c r="B23" s="16"/>
      <c r="C23" s="40"/>
      <c r="D23" s="11"/>
      <c r="E23" s="11"/>
      <c r="F23" s="11"/>
      <c r="G23" s="181"/>
      <c r="H23" s="11"/>
      <c r="I23" s="11"/>
      <c r="J23" s="181"/>
      <c r="K23" s="11"/>
      <c r="L23" s="11"/>
      <c r="M23" s="186"/>
      <c r="N23" s="194"/>
      <c r="O23" s="194"/>
    </row>
    <row r="24" spans="1:15" ht="12.75">
      <c r="A24" s="33" t="s">
        <v>23</v>
      </c>
      <c r="B24" s="34"/>
      <c r="C24" s="41" t="str">
        <f>C13</f>
        <v>335,42 ha</v>
      </c>
      <c r="D24" s="84" t="str">
        <f>D13</f>
        <v>9,40 ha</v>
      </c>
      <c r="E24" s="84" t="str">
        <f>E13</f>
        <v>3,43 ha</v>
      </c>
      <c r="F24" s="84" t="str">
        <f>F13</f>
        <v>341,39 ha</v>
      </c>
      <c r="G24" s="182" t="str">
        <f>G13</f>
        <v>339,52 ha</v>
      </c>
      <c r="H24" s="85" t="s">
        <v>69</v>
      </c>
      <c r="I24" s="85" t="s">
        <v>69</v>
      </c>
      <c r="J24" s="182" t="s">
        <v>69</v>
      </c>
      <c r="K24" s="85" t="s">
        <v>69</v>
      </c>
      <c r="L24" s="85" t="s">
        <v>69</v>
      </c>
      <c r="M24" s="187" t="str">
        <f>M13</f>
        <v>1,87 ha</v>
      </c>
      <c r="N24" s="230"/>
      <c r="O24" s="195"/>
    </row>
    <row r="25" spans="1:15" ht="13.5" thickBot="1">
      <c r="A25" s="17"/>
      <c r="B25" s="18"/>
      <c r="C25" s="73">
        <f>SUM(C14)</f>
        <v>17111135.65</v>
      </c>
      <c r="D25" s="73">
        <f>SUM(D14)</f>
        <v>4520024.66</v>
      </c>
      <c r="E25" s="73">
        <f>SUM(E14)</f>
        <v>1063069.42</v>
      </c>
      <c r="F25" s="73">
        <f>SUM(F14)</f>
        <v>20568090.89</v>
      </c>
      <c r="G25" s="190">
        <f>SUM(G14)</f>
        <v>20523974.61</v>
      </c>
      <c r="H25" s="86" t="s">
        <v>69</v>
      </c>
      <c r="I25" s="86" t="s">
        <v>69</v>
      </c>
      <c r="J25" s="183" t="str">
        <f>J14</f>
        <v>x</v>
      </c>
      <c r="K25" s="86" t="s">
        <v>69</v>
      </c>
      <c r="L25" s="86" t="s">
        <v>69</v>
      </c>
      <c r="M25" s="188">
        <f>M18</f>
        <v>44116.28</v>
      </c>
      <c r="N25" s="196" t="s">
        <v>222</v>
      </c>
      <c r="O25" s="196" t="s">
        <v>207</v>
      </c>
    </row>
    <row r="26" spans="1:15" ht="12.75">
      <c r="A26" s="27"/>
      <c r="B26" s="32"/>
      <c r="C26" s="32"/>
      <c r="D26" s="32"/>
      <c r="E26" s="32"/>
      <c r="F26" s="32"/>
      <c r="G26" s="120"/>
      <c r="H26" s="32"/>
      <c r="I26" s="32"/>
      <c r="J26" s="32"/>
      <c r="K26" s="32"/>
      <c r="L26" s="32"/>
      <c r="M26" s="32"/>
      <c r="N26" s="189"/>
      <c r="O26" s="197"/>
    </row>
    <row r="27" spans="1:15" ht="12.75">
      <c r="A27" s="43">
        <v>2</v>
      </c>
      <c r="B27" s="239" t="s">
        <v>229</v>
      </c>
      <c r="C27" s="3"/>
      <c r="D27" s="3"/>
      <c r="E27" s="3"/>
      <c r="F27" s="3"/>
      <c r="G27" s="3"/>
      <c r="H27" s="2"/>
      <c r="I27" s="2"/>
      <c r="J27" s="2"/>
      <c r="K27" s="2"/>
      <c r="L27" s="2"/>
      <c r="M27" s="2"/>
      <c r="N27" s="189"/>
      <c r="O27" s="198"/>
    </row>
    <row r="28" spans="1:15" ht="12.75">
      <c r="A28" s="27"/>
      <c r="B28" s="2"/>
      <c r="C28" s="2"/>
      <c r="D28" s="2"/>
      <c r="E28" s="20"/>
      <c r="F28" s="2"/>
      <c r="G28" s="2"/>
      <c r="H28" s="2"/>
      <c r="I28" s="2"/>
      <c r="J28" s="2"/>
      <c r="K28" s="2"/>
      <c r="L28" s="2"/>
      <c r="M28" s="2"/>
      <c r="N28" s="189"/>
      <c r="O28" s="198"/>
    </row>
    <row r="29" spans="1:15" ht="12.75">
      <c r="A29" s="27"/>
      <c r="B29" s="10"/>
      <c r="C29" s="4" t="s">
        <v>143</v>
      </c>
      <c r="D29" s="240" t="s">
        <v>167</v>
      </c>
      <c r="E29" s="241" t="s">
        <v>108</v>
      </c>
      <c r="F29" s="242" t="s">
        <v>143</v>
      </c>
      <c r="G29" s="243"/>
      <c r="H29" s="52"/>
      <c r="I29" s="52"/>
      <c r="J29" s="52"/>
      <c r="K29" s="52"/>
      <c r="L29" s="52"/>
      <c r="M29" s="52"/>
      <c r="N29" s="177" t="s">
        <v>73</v>
      </c>
      <c r="O29" s="197" t="s">
        <v>73</v>
      </c>
    </row>
    <row r="30" spans="1:15" ht="12.75">
      <c r="A30" s="27"/>
      <c r="B30" s="3" t="s">
        <v>116</v>
      </c>
      <c r="C30" s="14">
        <v>1285555.91</v>
      </c>
      <c r="D30" s="92">
        <v>209771</v>
      </c>
      <c r="E30" s="14">
        <v>17231.48</v>
      </c>
      <c r="F30" s="14">
        <v>1478095.43</v>
      </c>
      <c r="G30" s="14">
        <v>1478095.43</v>
      </c>
      <c r="H30" s="8" t="s">
        <v>230</v>
      </c>
      <c r="I30" s="8" t="s">
        <v>230</v>
      </c>
      <c r="J30" s="8" t="s">
        <v>230</v>
      </c>
      <c r="K30" s="8" t="s">
        <v>230</v>
      </c>
      <c r="L30" s="8" t="s">
        <v>230</v>
      </c>
      <c r="M30" s="8" t="s">
        <v>230</v>
      </c>
      <c r="N30" s="177" t="s">
        <v>83</v>
      </c>
      <c r="O30" s="197" t="s">
        <v>87</v>
      </c>
    </row>
    <row r="31" spans="1:15" ht="12.75">
      <c r="A31" s="27"/>
      <c r="B31" s="114"/>
      <c r="C31" s="244"/>
      <c r="D31" s="121"/>
      <c r="E31" s="245"/>
      <c r="F31" s="244"/>
      <c r="G31" s="245"/>
      <c r="H31" s="9"/>
      <c r="I31" s="9"/>
      <c r="J31" s="9"/>
      <c r="K31" s="9"/>
      <c r="L31" s="9"/>
      <c r="M31" s="9"/>
      <c r="N31" s="177" t="s">
        <v>205</v>
      </c>
      <c r="O31" s="197" t="s">
        <v>205</v>
      </c>
    </row>
    <row r="32" spans="1:15" ht="12.75">
      <c r="A32" s="27"/>
      <c r="B32" s="10"/>
      <c r="C32" s="101" t="s">
        <v>118</v>
      </c>
      <c r="D32" s="101" t="s">
        <v>164</v>
      </c>
      <c r="E32" s="101"/>
      <c r="F32" s="101" t="s">
        <v>165</v>
      </c>
      <c r="G32" s="243"/>
      <c r="H32" s="8"/>
      <c r="I32" s="8"/>
      <c r="J32" s="8"/>
      <c r="K32" s="8"/>
      <c r="L32" s="8"/>
      <c r="M32" s="8"/>
      <c r="N32" s="177"/>
      <c r="O32" s="197"/>
    </row>
    <row r="33" spans="1:15" ht="12.75">
      <c r="A33" s="27"/>
      <c r="B33" s="3" t="s">
        <v>117</v>
      </c>
      <c r="C33" s="14">
        <v>16005390.53</v>
      </c>
      <c r="D33" s="14">
        <v>226433.01</v>
      </c>
      <c r="E33" s="90" t="s">
        <v>101</v>
      </c>
      <c r="F33" s="14">
        <v>16231823.54</v>
      </c>
      <c r="G33" s="14">
        <v>16231823.54</v>
      </c>
      <c r="H33" s="8" t="s">
        <v>230</v>
      </c>
      <c r="I33" s="8" t="s">
        <v>230</v>
      </c>
      <c r="J33" s="8" t="s">
        <v>230</v>
      </c>
      <c r="K33" s="8" t="s">
        <v>230</v>
      </c>
      <c r="L33" s="8" t="s">
        <v>230</v>
      </c>
      <c r="M33" s="8" t="s">
        <v>230</v>
      </c>
      <c r="N33" s="177"/>
      <c r="O33" s="197"/>
    </row>
    <row r="34" spans="1:15" ht="12.75">
      <c r="A34" s="27"/>
      <c r="B34" s="114"/>
      <c r="C34" s="246"/>
      <c r="D34" s="100"/>
      <c r="E34" s="245"/>
      <c r="F34" s="246"/>
      <c r="G34" s="245"/>
      <c r="H34" s="8"/>
      <c r="I34" s="8"/>
      <c r="J34" s="8"/>
      <c r="K34" s="8"/>
      <c r="L34" s="8"/>
      <c r="M34" s="8"/>
      <c r="N34" s="215"/>
      <c r="O34" s="304"/>
    </row>
    <row r="35" spans="1:15" ht="12.75">
      <c r="A35" s="27"/>
      <c r="B35" s="10"/>
      <c r="C35" s="101" t="s">
        <v>108</v>
      </c>
      <c r="D35" s="89" t="s">
        <v>115</v>
      </c>
      <c r="E35" s="89"/>
      <c r="F35" s="101" t="s">
        <v>108</v>
      </c>
      <c r="G35" s="243"/>
      <c r="H35" s="52"/>
      <c r="I35" s="52"/>
      <c r="J35" s="52"/>
      <c r="K35" s="52"/>
      <c r="L35" s="52"/>
      <c r="M35" s="52"/>
      <c r="N35" s="247"/>
      <c r="O35" s="248"/>
    </row>
    <row r="36" spans="1:15" ht="12.75">
      <c r="A36" s="27"/>
      <c r="B36" s="3" t="s">
        <v>109</v>
      </c>
      <c r="C36" s="14">
        <v>289203</v>
      </c>
      <c r="D36" s="90">
        <v>479687.94</v>
      </c>
      <c r="E36" s="90">
        <v>0</v>
      </c>
      <c r="F36" s="14">
        <v>768890.94</v>
      </c>
      <c r="G36" s="14">
        <v>768890.94</v>
      </c>
      <c r="H36" s="8" t="s">
        <v>230</v>
      </c>
      <c r="I36" s="8" t="s">
        <v>230</v>
      </c>
      <c r="J36" s="8" t="s">
        <v>230</v>
      </c>
      <c r="K36" s="8" t="s">
        <v>230</v>
      </c>
      <c r="L36" s="8" t="s">
        <v>230</v>
      </c>
      <c r="M36" s="8" t="s">
        <v>230</v>
      </c>
      <c r="N36" s="247"/>
      <c r="O36" s="248"/>
    </row>
    <row r="37" spans="1:15" ht="10.5" customHeight="1">
      <c r="A37" s="27"/>
      <c r="B37" s="114"/>
      <c r="C37" s="246"/>
      <c r="D37" s="91"/>
      <c r="E37" s="91"/>
      <c r="F37" s="246"/>
      <c r="G37" s="245"/>
      <c r="H37" s="9"/>
      <c r="I37" s="9"/>
      <c r="J37" s="9"/>
      <c r="K37" s="9"/>
      <c r="L37" s="9"/>
      <c r="M37" s="9"/>
      <c r="N37" s="247"/>
      <c r="O37" s="248"/>
    </row>
    <row r="38" spans="1:15" ht="12.75" hidden="1">
      <c r="A38" s="27"/>
      <c r="B38" s="2"/>
      <c r="C38" s="93"/>
      <c r="D38" s="90"/>
      <c r="E38" s="92"/>
      <c r="F38" s="93"/>
      <c r="G38" s="20"/>
      <c r="H38" s="8"/>
      <c r="I38" s="8"/>
      <c r="J38" s="8"/>
      <c r="K38" s="8"/>
      <c r="L38" s="8"/>
      <c r="M38" s="8"/>
      <c r="N38" s="247"/>
      <c r="O38" s="248"/>
    </row>
    <row r="39" spans="1:15" ht="12.75" hidden="1">
      <c r="A39" s="27"/>
      <c r="B39" s="3"/>
      <c r="C39" s="90"/>
      <c r="D39" s="90"/>
      <c r="E39" s="90"/>
      <c r="F39" s="90"/>
      <c r="G39" s="90"/>
      <c r="H39" s="8"/>
      <c r="I39" s="8"/>
      <c r="J39" s="8"/>
      <c r="K39" s="8"/>
      <c r="L39" s="8"/>
      <c r="M39" s="8"/>
      <c r="N39" s="247"/>
      <c r="O39" s="248"/>
    </row>
    <row r="40" spans="1:15" ht="12.75">
      <c r="A40" s="27"/>
      <c r="B40" s="3"/>
      <c r="C40" s="93"/>
      <c r="D40" s="90"/>
      <c r="E40" s="92"/>
      <c r="F40" s="93"/>
      <c r="G40" s="20"/>
      <c r="H40" s="8"/>
      <c r="I40" s="8"/>
      <c r="J40" s="8"/>
      <c r="K40" s="8"/>
      <c r="L40" s="8"/>
      <c r="M40" s="8"/>
      <c r="N40" s="247"/>
      <c r="O40" s="248"/>
    </row>
    <row r="41" spans="1:15" ht="12.75">
      <c r="A41" s="27"/>
      <c r="B41" s="2"/>
      <c r="C41" s="14" t="s">
        <v>146</v>
      </c>
      <c r="D41" s="14" t="s">
        <v>108</v>
      </c>
      <c r="E41" s="148"/>
      <c r="F41" s="14" t="s">
        <v>166</v>
      </c>
      <c r="G41" s="20"/>
      <c r="H41" s="8"/>
      <c r="I41" s="8"/>
      <c r="J41" s="8"/>
      <c r="K41" s="8"/>
      <c r="L41" s="8"/>
      <c r="M41" s="8"/>
      <c r="N41" s="247" t="s">
        <v>70</v>
      </c>
      <c r="O41" s="248" t="s">
        <v>70</v>
      </c>
    </row>
    <row r="42" spans="1:15" ht="12.75">
      <c r="A42" s="27"/>
      <c r="B42" s="3" t="s">
        <v>119</v>
      </c>
      <c r="C42" s="14">
        <v>3082018.34</v>
      </c>
      <c r="D42" s="14">
        <v>16715.13</v>
      </c>
      <c r="E42" s="14" t="s">
        <v>101</v>
      </c>
      <c r="F42" s="14">
        <v>3098733.47</v>
      </c>
      <c r="G42" s="14">
        <v>3098733.47</v>
      </c>
      <c r="H42" s="8" t="s">
        <v>230</v>
      </c>
      <c r="I42" s="8" t="s">
        <v>230</v>
      </c>
      <c r="J42" s="8" t="s">
        <v>230</v>
      </c>
      <c r="K42" s="8" t="s">
        <v>230</v>
      </c>
      <c r="L42" s="8" t="s">
        <v>230</v>
      </c>
      <c r="M42" s="8" t="s">
        <v>230</v>
      </c>
      <c r="N42" s="247" t="s">
        <v>95</v>
      </c>
      <c r="O42" s="248" t="s">
        <v>95</v>
      </c>
    </row>
    <row r="43" spans="1:15" ht="13.5" thickBot="1">
      <c r="A43" s="27"/>
      <c r="B43" s="2"/>
      <c r="C43" s="149"/>
      <c r="D43" s="88"/>
      <c r="E43" s="2"/>
      <c r="F43" s="2"/>
      <c r="G43" s="2"/>
      <c r="H43" s="2"/>
      <c r="I43" s="2"/>
      <c r="J43" s="2"/>
      <c r="K43" s="2"/>
      <c r="L43" s="2"/>
      <c r="M43" s="2"/>
      <c r="N43" s="247" t="s">
        <v>208</v>
      </c>
      <c r="O43" s="248" t="s">
        <v>201</v>
      </c>
    </row>
    <row r="44" spans="1:15" ht="12.75">
      <c r="A44" s="15"/>
      <c r="B44" s="16"/>
      <c r="C44" s="106"/>
      <c r="D44" s="106"/>
      <c r="E44" s="106"/>
      <c r="F44" s="106"/>
      <c r="G44" s="106"/>
      <c r="H44" s="11"/>
      <c r="I44" s="11"/>
      <c r="J44" s="11"/>
      <c r="K44" s="11"/>
      <c r="L44" s="11"/>
      <c r="M44" s="11"/>
      <c r="N44" s="200"/>
      <c r="O44" s="199"/>
    </row>
    <row r="45" spans="1:15" ht="13.5" thickBot="1">
      <c r="A45" s="35" t="s">
        <v>24</v>
      </c>
      <c r="B45" s="36"/>
      <c r="C45" s="73">
        <f>SUM(C30,C33,C36,C39,C42)</f>
        <v>20662167.779999997</v>
      </c>
      <c r="D45" s="143">
        <f>SUM(D30,D33,D36,D39,D42)</f>
        <v>932607.08</v>
      </c>
      <c r="E45" s="143">
        <f>SUM(E30,E33,E42)</f>
        <v>17231.48</v>
      </c>
      <c r="F45" s="143">
        <v>21577543.38</v>
      </c>
      <c r="G45" s="143">
        <f>SUM(G29:G44)</f>
        <v>21577543.38</v>
      </c>
      <c r="H45" s="86" t="s">
        <v>230</v>
      </c>
      <c r="I45" s="86" t="s">
        <v>230</v>
      </c>
      <c r="J45" s="86" t="s">
        <v>230</v>
      </c>
      <c r="K45" s="86" t="s">
        <v>230</v>
      </c>
      <c r="L45" s="86" t="s">
        <v>230</v>
      </c>
      <c r="M45" s="86" t="s">
        <v>230</v>
      </c>
      <c r="N45" s="201" t="s">
        <v>209</v>
      </c>
      <c r="O45" s="196" t="s">
        <v>206</v>
      </c>
    </row>
    <row r="46" spans="4:15" ht="12.75">
      <c r="D46" s="87"/>
      <c r="E46" s="87"/>
      <c r="N46" s="202"/>
      <c r="O46" s="202"/>
    </row>
    <row r="47" spans="14:15" ht="25.5" customHeight="1">
      <c r="N47" s="202"/>
      <c r="O47" s="202"/>
    </row>
    <row r="48" spans="14:15" ht="13.5" thickBot="1">
      <c r="N48" s="203" t="s">
        <v>26</v>
      </c>
      <c r="O48" s="203"/>
    </row>
    <row r="49" spans="1:15" ht="13.5" thickBot="1">
      <c r="A49" s="37">
        <v>1</v>
      </c>
      <c r="B49" s="37">
        <v>2</v>
      </c>
      <c r="C49" s="96">
        <v>3</v>
      </c>
      <c r="D49" s="96">
        <v>4</v>
      </c>
      <c r="E49" s="96">
        <v>5</v>
      </c>
      <c r="F49" s="96">
        <v>6</v>
      </c>
      <c r="G49" s="15"/>
      <c r="H49" s="272"/>
      <c r="I49" s="272">
        <v>7</v>
      </c>
      <c r="J49" s="272"/>
      <c r="K49" s="272"/>
      <c r="L49" s="272"/>
      <c r="M49" s="272"/>
      <c r="N49" s="305">
        <v>8</v>
      </c>
      <c r="O49" s="260">
        <v>9</v>
      </c>
    </row>
    <row r="50" spans="1:15" ht="12.75">
      <c r="A50" s="249"/>
      <c r="B50" s="250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2"/>
      <c r="N50" s="242"/>
      <c r="O50" s="242"/>
    </row>
    <row r="51" spans="1:15" ht="12.75">
      <c r="A51" s="156">
        <v>3</v>
      </c>
      <c r="B51" s="251" t="s">
        <v>231</v>
      </c>
      <c r="C51" s="72"/>
      <c r="D51" s="72"/>
      <c r="E51" s="71"/>
      <c r="F51" s="72"/>
      <c r="G51" s="119"/>
      <c r="H51" s="72"/>
      <c r="I51" s="72"/>
      <c r="J51" s="72"/>
      <c r="K51" s="72"/>
      <c r="L51" s="72"/>
      <c r="M51" s="149"/>
      <c r="N51" s="177"/>
      <c r="O51" s="177"/>
    </row>
    <row r="52" spans="1:15" ht="12.75">
      <c r="A52" s="160"/>
      <c r="B52" s="251" t="s">
        <v>27</v>
      </c>
      <c r="C52" s="72"/>
      <c r="D52" s="72"/>
      <c r="E52" s="71"/>
      <c r="F52" s="72"/>
      <c r="G52" s="72"/>
      <c r="H52" s="72"/>
      <c r="I52" s="72"/>
      <c r="J52" s="72"/>
      <c r="K52" s="72"/>
      <c r="L52" s="72"/>
      <c r="M52" s="149"/>
      <c r="N52" s="177"/>
      <c r="O52" s="177"/>
    </row>
    <row r="53" spans="1:15" ht="13.5" thickBot="1">
      <c r="A53" s="160"/>
      <c r="B53" s="252"/>
      <c r="C53" s="277"/>
      <c r="D53" s="277"/>
      <c r="E53" s="278"/>
      <c r="F53" s="277"/>
      <c r="G53" s="277"/>
      <c r="H53" s="277"/>
      <c r="I53" s="277"/>
      <c r="J53" s="277"/>
      <c r="K53" s="277"/>
      <c r="L53" s="277"/>
      <c r="M53" s="163"/>
      <c r="N53" s="177"/>
      <c r="O53" s="177"/>
    </row>
    <row r="54" spans="1:15" ht="12.75">
      <c r="A54" s="160"/>
      <c r="B54" s="262" t="s">
        <v>28</v>
      </c>
      <c r="C54" s="5" t="s">
        <v>130</v>
      </c>
      <c r="D54" s="92" t="s">
        <v>168</v>
      </c>
      <c r="E54" s="134">
        <v>0</v>
      </c>
      <c r="F54" s="5" t="s">
        <v>169</v>
      </c>
      <c r="G54" s="5"/>
      <c r="H54" s="8" t="s">
        <v>69</v>
      </c>
      <c r="I54" s="8" t="s">
        <v>69</v>
      </c>
      <c r="J54" s="8" t="s">
        <v>69</v>
      </c>
      <c r="K54" s="8" t="s">
        <v>69</v>
      </c>
      <c r="L54" s="8" t="s">
        <v>69</v>
      </c>
      <c r="M54" s="8" t="s">
        <v>69</v>
      </c>
      <c r="N54" s="177"/>
      <c r="O54" s="177"/>
    </row>
    <row r="55" spans="1:15" ht="12.75">
      <c r="A55" s="160"/>
      <c r="B55" s="262" t="s">
        <v>29</v>
      </c>
      <c r="C55" s="14">
        <v>7325332.95</v>
      </c>
      <c r="D55" s="92">
        <v>8454.78</v>
      </c>
      <c r="E55" s="90"/>
      <c r="F55" s="14">
        <v>7333787.73</v>
      </c>
      <c r="G55" s="14">
        <v>7333787.73</v>
      </c>
      <c r="H55" s="8" t="s">
        <v>69</v>
      </c>
      <c r="I55" s="8" t="s">
        <v>69</v>
      </c>
      <c r="J55" s="8" t="s">
        <v>69</v>
      </c>
      <c r="K55" s="8" t="s">
        <v>69</v>
      </c>
      <c r="L55" s="8" t="s">
        <v>69</v>
      </c>
      <c r="M55" s="8" t="s">
        <v>69</v>
      </c>
      <c r="N55" s="177" t="s">
        <v>102</v>
      </c>
      <c r="O55" s="177" t="s">
        <v>104</v>
      </c>
    </row>
    <row r="56" spans="1:15" ht="12.75">
      <c r="A56" s="160"/>
      <c r="B56" s="263"/>
      <c r="C56" s="39"/>
      <c r="D56" s="39"/>
      <c r="E56" s="131"/>
      <c r="F56" s="39"/>
      <c r="G56" s="39"/>
      <c r="H56" s="9"/>
      <c r="I56" s="9"/>
      <c r="J56" s="9"/>
      <c r="K56" s="9"/>
      <c r="L56" s="9"/>
      <c r="M56" s="9"/>
      <c r="N56" s="177" t="s">
        <v>103</v>
      </c>
      <c r="O56" s="177" t="s">
        <v>105</v>
      </c>
    </row>
    <row r="57" spans="1:15" ht="12.75">
      <c r="A57" s="160"/>
      <c r="B57" s="261" t="s">
        <v>30</v>
      </c>
      <c r="C57" s="4" t="s">
        <v>131</v>
      </c>
      <c r="D57" s="254" t="s">
        <v>188</v>
      </c>
      <c r="E57" s="253">
        <v>0</v>
      </c>
      <c r="F57" s="242" t="s">
        <v>189</v>
      </c>
      <c r="G57" s="4"/>
      <c r="H57" s="52" t="s">
        <v>69</v>
      </c>
      <c r="I57" s="52" t="s">
        <v>69</v>
      </c>
      <c r="J57" s="52" t="s">
        <v>69</v>
      </c>
      <c r="K57" s="52" t="s">
        <v>69</v>
      </c>
      <c r="L57" s="52" t="s">
        <v>69</v>
      </c>
      <c r="M57" s="52" t="s">
        <v>69</v>
      </c>
      <c r="N57" s="177" t="s">
        <v>210</v>
      </c>
      <c r="O57" s="177" t="s">
        <v>213</v>
      </c>
    </row>
    <row r="58" spans="1:15" ht="12.75">
      <c r="A58" s="160"/>
      <c r="B58" s="264"/>
      <c r="C58" s="14">
        <v>13128843.6</v>
      </c>
      <c r="D58" s="14">
        <v>1833439.27</v>
      </c>
      <c r="E58" s="134">
        <v>0</v>
      </c>
      <c r="F58" s="14">
        <v>14962282.87</v>
      </c>
      <c r="G58" s="14">
        <v>14962282.87</v>
      </c>
      <c r="H58" s="8" t="s">
        <v>69</v>
      </c>
      <c r="I58" s="8" t="s">
        <v>69</v>
      </c>
      <c r="J58" s="8" t="s">
        <v>69</v>
      </c>
      <c r="K58" s="8" t="s">
        <v>69</v>
      </c>
      <c r="L58" s="8" t="s">
        <v>69</v>
      </c>
      <c r="M58" s="8" t="s">
        <v>69</v>
      </c>
      <c r="N58" s="215"/>
      <c r="O58" s="215"/>
    </row>
    <row r="59" spans="1:15" ht="12.75">
      <c r="A59" s="160"/>
      <c r="B59" s="263"/>
      <c r="C59" s="39"/>
      <c r="D59" s="39"/>
      <c r="E59" s="131"/>
      <c r="F59" s="39"/>
      <c r="G59" s="39"/>
      <c r="H59" s="9"/>
      <c r="I59" s="9"/>
      <c r="J59" s="9"/>
      <c r="K59" s="9"/>
      <c r="L59" s="9"/>
      <c r="M59" s="9"/>
      <c r="N59" s="177" t="s">
        <v>111</v>
      </c>
      <c r="O59" s="192" t="s">
        <v>113</v>
      </c>
    </row>
    <row r="60" spans="1:15" ht="12.75">
      <c r="A60" s="160"/>
      <c r="B60" s="261" t="s">
        <v>31</v>
      </c>
      <c r="C60" s="89" t="s">
        <v>110</v>
      </c>
      <c r="D60" s="255" t="s">
        <v>190</v>
      </c>
      <c r="E60" s="256">
        <v>0</v>
      </c>
      <c r="F60" s="257" t="s">
        <v>191</v>
      </c>
      <c r="G60" s="4"/>
      <c r="H60" s="52" t="s">
        <v>69</v>
      </c>
      <c r="I60" s="52" t="s">
        <v>69</v>
      </c>
      <c r="J60" s="52" t="s">
        <v>69</v>
      </c>
      <c r="K60" s="52" t="s">
        <v>69</v>
      </c>
      <c r="L60" s="52" t="s">
        <v>69</v>
      </c>
      <c r="M60" s="52" t="s">
        <v>69</v>
      </c>
      <c r="N60" s="177" t="s">
        <v>112</v>
      </c>
      <c r="O60" s="206" t="s">
        <v>112</v>
      </c>
    </row>
    <row r="61" spans="1:15" ht="12.75">
      <c r="A61" s="160"/>
      <c r="B61" s="264"/>
      <c r="C61" s="90">
        <v>1551154.69</v>
      </c>
      <c r="D61" s="14">
        <v>376152.71</v>
      </c>
      <c r="E61" s="113">
        <v>0</v>
      </c>
      <c r="F61" s="90">
        <v>1927307.4</v>
      </c>
      <c r="G61" s="14">
        <v>1927307.4</v>
      </c>
      <c r="H61" s="8" t="s">
        <v>69</v>
      </c>
      <c r="I61" s="8" t="s">
        <v>69</v>
      </c>
      <c r="J61" s="8" t="s">
        <v>69</v>
      </c>
      <c r="K61" s="8" t="s">
        <v>69</v>
      </c>
      <c r="L61" s="8" t="s">
        <v>69</v>
      </c>
      <c r="M61" s="8" t="s">
        <v>69</v>
      </c>
      <c r="N61" s="177" t="s">
        <v>211</v>
      </c>
      <c r="O61" s="192" t="s">
        <v>214</v>
      </c>
    </row>
    <row r="62" spans="1:15" ht="12.75">
      <c r="A62" s="160"/>
      <c r="B62" s="265"/>
      <c r="C62" s="39"/>
      <c r="D62" s="39"/>
      <c r="E62" s="131"/>
      <c r="F62" s="39"/>
      <c r="G62" s="39"/>
      <c r="H62" s="9"/>
      <c r="I62" s="9"/>
      <c r="J62" s="9"/>
      <c r="K62" s="9"/>
      <c r="L62" s="9"/>
      <c r="M62" s="9"/>
      <c r="N62" s="177"/>
      <c r="O62" s="192"/>
    </row>
    <row r="63" spans="1:15" ht="12.75">
      <c r="A63" s="160"/>
      <c r="B63" s="266" t="s">
        <v>32</v>
      </c>
      <c r="C63" s="4" t="s">
        <v>86</v>
      </c>
      <c r="D63" s="258" t="s">
        <v>101</v>
      </c>
      <c r="E63" s="253">
        <v>0</v>
      </c>
      <c r="F63" s="4" t="s">
        <v>86</v>
      </c>
      <c r="G63" s="4"/>
      <c r="H63" s="52" t="s">
        <v>69</v>
      </c>
      <c r="I63" s="52" t="s">
        <v>69</v>
      </c>
      <c r="J63" s="52" t="s">
        <v>69</v>
      </c>
      <c r="K63" s="52" t="s">
        <v>69</v>
      </c>
      <c r="L63" s="52" t="s">
        <v>69</v>
      </c>
      <c r="M63" s="52" t="s">
        <v>69</v>
      </c>
      <c r="N63" s="177"/>
      <c r="O63" s="192"/>
    </row>
    <row r="64" spans="1:15" ht="12.75">
      <c r="A64" s="160"/>
      <c r="B64" s="267"/>
      <c r="C64" s="14">
        <v>431543.02</v>
      </c>
      <c r="D64" s="173" t="s">
        <v>101</v>
      </c>
      <c r="E64" s="134">
        <v>0</v>
      </c>
      <c r="F64" s="14">
        <v>431543.02</v>
      </c>
      <c r="G64" s="14">
        <v>431543.02</v>
      </c>
      <c r="H64" s="8" t="s">
        <v>69</v>
      </c>
      <c r="I64" s="8" t="s">
        <v>69</v>
      </c>
      <c r="J64" s="8" t="s">
        <v>69</v>
      </c>
      <c r="K64" s="8" t="s">
        <v>69</v>
      </c>
      <c r="L64" s="8" t="s">
        <v>69</v>
      </c>
      <c r="M64" s="8" t="s">
        <v>69</v>
      </c>
      <c r="N64" s="177"/>
      <c r="O64" s="192"/>
    </row>
    <row r="65" spans="1:15" ht="12.75">
      <c r="A65" s="160"/>
      <c r="B65" s="268"/>
      <c r="C65" s="39"/>
      <c r="D65" s="6"/>
      <c r="E65" s="131"/>
      <c r="F65" s="39"/>
      <c r="G65" s="39"/>
      <c r="H65" s="9"/>
      <c r="I65" s="9"/>
      <c r="J65" s="9"/>
      <c r="K65" s="9"/>
      <c r="L65" s="9"/>
      <c r="M65" s="9"/>
      <c r="N65" s="177"/>
      <c r="O65" s="192"/>
    </row>
    <row r="66" spans="1:15" ht="12.75">
      <c r="A66" s="160"/>
      <c r="B66" s="266" t="s">
        <v>33</v>
      </c>
      <c r="C66" s="242" t="s">
        <v>132</v>
      </c>
      <c r="D66" s="257" t="s">
        <v>170</v>
      </c>
      <c r="E66" s="259">
        <v>0</v>
      </c>
      <c r="F66" s="242" t="s">
        <v>171</v>
      </c>
      <c r="G66" s="242"/>
      <c r="H66" s="52" t="s">
        <v>69</v>
      </c>
      <c r="I66" s="52" t="s">
        <v>69</v>
      </c>
      <c r="J66" s="52" t="s">
        <v>69</v>
      </c>
      <c r="K66" s="52" t="s">
        <v>69</v>
      </c>
      <c r="L66" s="52" t="s">
        <v>69</v>
      </c>
      <c r="M66" s="52" t="s">
        <v>69</v>
      </c>
      <c r="N66" s="177"/>
      <c r="O66" s="192"/>
    </row>
    <row r="67" spans="1:15" ht="12.75">
      <c r="A67" s="160"/>
      <c r="B67" s="267"/>
      <c r="C67" s="176">
        <v>6964375.21</v>
      </c>
      <c r="D67" s="184">
        <v>21694.8</v>
      </c>
      <c r="E67" s="235">
        <v>0</v>
      </c>
      <c r="F67" s="176">
        <v>6986070.01</v>
      </c>
      <c r="G67" s="176">
        <v>6986070.01</v>
      </c>
      <c r="H67" s="8" t="s">
        <v>69</v>
      </c>
      <c r="I67" s="8" t="s">
        <v>69</v>
      </c>
      <c r="J67" s="8" t="s">
        <v>69</v>
      </c>
      <c r="K67" s="8" t="s">
        <v>69</v>
      </c>
      <c r="L67" s="8" t="s">
        <v>69</v>
      </c>
      <c r="M67" s="8" t="s">
        <v>69</v>
      </c>
      <c r="N67" s="177"/>
      <c r="O67" s="192"/>
    </row>
    <row r="68" spans="1:15" ht="12.75">
      <c r="A68" s="160"/>
      <c r="B68" s="268"/>
      <c r="C68" s="39"/>
      <c r="D68" s="39"/>
      <c r="E68" s="131"/>
      <c r="F68" s="39"/>
      <c r="G68" s="39"/>
      <c r="H68" s="9"/>
      <c r="I68" s="9"/>
      <c r="J68" s="9"/>
      <c r="K68" s="9"/>
      <c r="L68" s="9"/>
      <c r="M68" s="9"/>
      <c r="N68" s="177"/>
      <c r="O68" s="192"/>
    </row>
    <row r="69" spans="1:15" ht="12.75">
      <c r="A69" s="160"/>
      <c r="B69" s="269" t="s">
        <v>34</v>
      </c>
      <c r="C69" s="14">
        <v>4491291.19</v>
      </c>
      <c r="D69" s="14">
        <v>1072525.44</v>
      </c>
      <c r="E69" s="113">
        <v>67496.56</v>
      </c>
      <c r="F69" s="14">
        <v>5496320.07</v>
      </c>
      <c r="G69" s="14">
        <v>5496320.07</v>
      </c>
      <c r="H69" s="8" t="s">
        <v>69</v>
      </c>
      <c r="I69" s="8" t="s">
        <v>69</v>
      </c>
      <c r="J69" s="8" t="s">
        <v>69</v>
      </c>
      <c r="K69" s="8" t="s">
        <v>69</v>
      </c>
      <c r="L69" s="8" t="s">
        <v>69</v>
      </c>
      <c r="M69" s="167" t="s">
        <v>69</v>
      </c>
      <c r="N69" s="177"/>
      <c r="O69" s="192"/>
    </row>
    <row r="70" spans="1:15" ht="12.75">
      <c r="A70" s="160"/>
      <c r="B70" s="269"/>
      <c r="C70" s="237" t="s">
        <v>227</v>
      </c>
      <c r="D70" s="14"/>
      <c r="E70" s="113"/>
      <c r="F70" s="14"/>
      <c r="G70" s="14"/>
      <c r="H70" s="8"/>
      <c r="I70" s="8"/>
      <c r="J70" s="8"/>
      <c r="K70" s="8"/>
      <c r="L70" s="8"/>
      <c r="M70" s="167"/>
      <c r="N70" s="177"/>
      <c r="O70" s="192"/>
    </row>
    <row r="71" spans="1:15" ht="13.5" thickBot="1">
      <c r="A71" s="17"/>
      <c r="B71" s="147"/>
      <c r="C71" s="151"/>
      <c r="D71" s="31"/>
      <c r="E71" s="31"/>
      <c r="F71" s="151"/>
      <c r="G71" s="145"/>
      <c r="H71" s="67"/>
      <c r="I71" s="67"/>
      <c r="J71" s="67"/>
      <c r="K71" s="67"/>
      <c r="L71" s="67"/>
      <c r="M71" s="168"/>
      <c r="N71" s="270"/>
      <c r="O71" s="271"/>
    </row>
    <row r="72" spans="1:15" ht="12.75">
      <c r="A72" s="15"/>
      <c r="B72" s="16"/>
      <c r="C72" s="11"/>
      <c r="D72" s="11"/>
      <c r="E72" s="11"/>
      <c r="F72" s="94"/>
      <c r="G72" s="95"/>
      <c r="H72" s="96"/>
      <c r="I72" s="96"/>
      <c r="J72" s="96"/>
      <c r="K72" s="96"/>
      <c r="L72" s="96"/>
      <c r="M72" s="96"/>
      <c r="N72" s="200"/>
      <c r="O72" s="199"/>
    </row>
    <row r="73" spans="1:15" ht="13.5" thickBot="1">
      <c r="A73" s="35" t="s">
        <v>35</v>
      </c>
      <c r="B73" s="18"/>
      <c r="C73" s="73">
        <f>SUM(C55,C58,C61,C64,C67,C69)</f>
        <v>33892540.660000004</v>
      </c>
      <c r="D73" s="143">
        <f>SUM(D55,D58,D61,D67,D64,D69)</f>
        <v>3312267</v>
      </c>
      <c r="E73" s="144">
        <f>SUM(E55,E58,E61,E64,E67,E69)</f>
        <v>67496.56</v>
      </c>
      <c r="F73" s="73">
        <f>SUM(F55,F58,F61,F64,F67,F69)</f>
        <v>37137311.1</v>
      </c>
      <c r="G73" s="73">
        <f>SUM(G55,G58,G61,G64,G67,G69)</f>
        <v>37137311.1</v>
      </c>
      <c r="H73" s="86" t="s">
        <v>69</v>
      </c>
      <c r="I73" s="86" t="s">
        <v>69</v>
      </c>
      <c r="J73" s="86" t="s">
        <v>69</v>
      </c>
      <c r="K73" s="86" t="s">
        <v>69</v>
      </c>
      <c r="L73" s="86" t="s">
        <v>69</v>
      </c>
      <c r="M73" s="86" t="s">
        <v>69</v>
      </c>
      <c r="N73" s="201" t="s">
        <v>212</v>
      </c>
      <c r="O73" s="196" t="s">
        <v>215</v>
      </c>
    </row>
    <row r="74" spans="1:15" ht="12.75">
      <c r="A74" s="30"/>
      <c r="B74" s="5"/>
      <c r="C74" s="3"/>
      <c r="D74" s="19"/>
      <c r="E74" s="3"/>
      <c r="F74" s="3"/>
      <c r="G74" s="3"/>
      <c r="H74" s="3"/>
      <c r="I74" s="3"/>
      <c r="J74" s="3"/>
      <c r="K74" s="3"/>
      <c r="L74" s="3"/>
      <c r="M74" s="3"/>
      <c r="N74" s="207"/>
      <c r="O74" s="208"/>
    </row>
    <row r="75" spans="1:15" ht="12.75">
      <c r="A75" s="43">
        <v>4</v>
      </c>
      <c r="B75" s="274" t="s">
        <v>36</v>
      </c>
      <c r="C75" s="3"/>
      <c r="D75" s="19"/>
      <c r="E75" s="3"/>
      <c r="F75" s="3"/>
      <c r="G75" s="3"/>
      <c r="H75" s="3"/>
      <c r="I75" s="3"/>
      <c r="J75" s="3"/>
      <c r="K75" s="3"/>
      <c r="L75" s="3"/>
      <c r="M75" s="3"/>
      <c r="N75" s="207"/>
      <c r="O75" s="209"/>
    </row>
    <row r="76" spans="1:15" ht="12.75">
      <c r="A76" s="30"/>
      <c r="B76" s="274" t="s">
        <v>37</v>
      </c>
      <c r="C76" s="146">
        <v>374536.65</v>
      </c>
      <c r="D76" s="178">
        <v>0</v>
      </c>
      <c r="E76" s="90" t="s">
        <v>101</v>
      </c>
      <c r="F76" s="146">
        <v>374536.65</v>
      </c>
      <c r="G76" s="14">
        <v>374536.65</v>
      </c>
      <c r="H76" s="5" t="s">
        <v>69</v>
      </c>
      <c r="I76" s="5" t="s">
        <v>69</v>
      </c>
      <c r="J76" s="5" t="s">
        <v>69</v>
      </c>
      <c r="K76" s="5" t="s">
        <v>69</v>
      </c>
      <c r="L76" s="5" t="s">
        <v>69</v>
      </c>
      <c r="M76" s="5" t="s">
        <v>69</v>
      </c>
      <c r="N76" s="207" t="s">
        <v>69</v>
      </c>
      <c r="O76" s="209" t="s">
        <v>69</v>
      </c>
    </row>
    <row r="77" spans="1:15" ht="12.75">
      <c r="A77" s="54"/>
      <c r="B77" s="273"/>
      <c r="C77" s="114"/>
      <c r="D77" s="115"/>
      <c r="E77" s="114"/>
      <c r="F77" s="114"/>
      <c r="G77" s="114"/>
      <c r="H77" s="114"/>
      <c r="I77" s="114"/>
      <c r="J77" s="114"/>
      <c r="K77" s="114"/>
      <c r="L77" s="114"/>
      <c r="M77" s="114"/>
      <c r="N77" s="210"/>
      <c r="O77" s="211"/>
    </row>
    <row r="78" spans="1:15" ht="12.75">
      <c r="A78" s="51"/>
      <c r="B78" s="4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207"/>
      <c r="O78" s="209"/>
    </row>
    <row r="79" spans="1:15" ht="12.75">
      <c r="A79" s="43">
        <v>5</v>
      </c>
      <c r="B79" s="274" t="s">
        <v>41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207"/>
      <c r="O79" s="209"/>
    </row>
    <row r="80" spans="1:15" ht="12.75">
      <c r="A80" s="30"/>
      <c r="B80" s="274" t="s">
        <v>52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5" t="s">
        <v>88</v>
      </c>
      <c r="N80" s="207"/>
      <c r="O80" s="209"/>
    </row>
    <row r="81" spans="1:15" ht="12.75">
      <c r="A81" s="30"/>
      <c r="B81" s="274" t="s">
        <v>39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5" t="s">
        <v>89</v>
      </c>
      <c r="N81" s="207"/>
      <c r="O81" s="209"/>
    </row>
    <row r="82" spans="1:15" ht="12.75">
      <c r="A82" s="30"/>
      <c r="B82" s="274" t="s">
        <v>40</v>
      </c>
      <c r="C82" s="14">
        <v>656501.55</v>
      </c>
      <c r="D82" s="90">
        <v>10406.96</v>
      </c>
      <c r="E82" s="14">
        <v>2499</v>
      </c>
      <c r="F82" s="14">
        <v>664409.51</v>
      </c>
      <c r="G82" s="14">
        <v>635369.29</v>
      </c>
      <c r="H82" s="5" t="s">
        <v>69</v>
      </c>
      <c r="I82" s="5" t="s">
        <v>69</v>
      </c>
      <c r="J82" s="5" t="s">
        <v>69</v>
      </c>
      <c r="K82" s="5" t="s">
        <v>69</v>
      </c>
      <c r="L82" s="5" t="s">
        <v>69</v>
      </c>
      <c r="M82" s="14">
        <v>29040.22</v>
      </c>
      <c r="N82" s="212" t="s">
        <v>69</v>
      </c>
      <c r="O82" s="209" t="s">
        <v>69</v>
      </c>
    </row>
    <row r="83" spans="1:15" ht="12.75">
      <c r="A83" s="54"/>
      <c r="B83" s="6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210"/>
      <c r="O83" s="211"/>
    </row>
    <row r="84" spans="1:15" ht="12.75">
      <c r="A84" s="51"/>
      <c r="B84" s="4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207"/>
      <c r="O84" s="209"/>
    </row>
    <row r="85" spans="1:15" ht="12.75">
      <c r="A85" s="43">
        <v>6</v>
      </c>
      <c r="B85" s="274" t="s">
        <v>38</v>
      </c>
      <c r="C85" s="3"/>
      <c r="D85" s="97"/>
      <c r="E85" s="97"/>
      <c r="F85" s="97"/>
      <c r="G85" s="97"/>
      <c r="H85" s="3"/>
      <c r="I85" s="3"/>
      <c r="J85" s="3"/>
      <c r="K85" s="3"/>
      <c r="L85" s="3"/>
      <c r="M85" s="3"/>
      <c r="N85" s="207"/>
      <c r="O85" s="209"/>
    </row>
    <row r="86" spans="1:15" ht="12.75">
      <c r="A86" s="43"/>
      <c r="B86" s="274" t="s">
        <v>74</v>
      </c>
      <c r="C86" s="97">
        <v>258749.4</v>
      </c>
      <c r="D86" s="90">
        <v>25521.18</v>
      </c>
      <c r="E86" s="90" t="s">
        <v>101</v>
      </c>
      <c r="F86" s="97">
        <v>284270.58</v>
      </c>
      <c r="G86" s="97">
        <v>284270.58</v>
      </c>
      <c r="H86" s="5" t="s">
        <v>69</v>
      </c>
      <c r="I86" s="5" t="s">
        <v>69</v>
      </c>
      <c r="J86" s="5" t="s">
        <v>69</v>
      </c>
      <c r="K86" s="5" t="s">
        <v>69</v>
      </c>
      <c r="L86" s="5" t="s">
        <v>69</v>
      </c>
      <c r="M86" s="5" t="s">
        <v>69</v>
      </c>
      <c r="N86" s="212" t="s">
        <v>69</v>
      </c>
      <c r="O86" s="209" t="s">
        <v>69</v>
      </c>
    </row>
    <row r="87" spans="1:15" ht="12.75">
      <c r="A87" s="43"/>
      <c r="B87" s="274" t="s">
        <v>75</v>
      </c>
      <c r="C87" s="3"/>
      <c r="D87" s="90"/>
      <c r="E87" s="91"/>
      <c r="F87" s="97"/>
      <c r="G87" s="98"/>
      <c r="H87" s="6"/>
      <c r="I87" s="6"/>
      <c r="J87" s="6"/>
      <c r="K87" s="6"/>
      <c r="L87" s="6"/>
      <c r="M87" s="6"/>
      <c r="N87" s="210"/>
      <c r="O87" s="211"/>
    </row>
    <row r="88" spans="1:15" ht="12.75">
      <c r="A88" s="65"/>
      <c r="B88" s="4"/>
      <c r="C88" s="116"/>
      <c r="D88" s="89"/>
      <c r="E88" s="89"/>
      <c r="F88" s="99"/>
      <c r="G88" s="99"/>
      <c r="H88" s="4"/>
      <c r="I88" s="4"/>
      <c r="J88" s="4"/>
      <c r="K88" s="4"/>
      <c r="L88" s="4"/>
      <c r="M88" s="4"/>
      <c r="N88" s="207"/>
      <c r="O88" s="209"/>
    </row>
    <row r="89" spans="1:15" ht="12.75">
      <c r="A89" s="43">
        <v>7</v>
      </c>
      <c r="B89" s="274" t="s">
        <v>42</v>
      </c>
      <c r="C89" s="3"/>
      <c r="D89" s="90"/>
      <c r="E89" s="90"/>
      <c r="F89" s="97"/>
      <c r="G89" s="97"/>
      <c r="H89" s="5"/>
      <c r="I89" s="5"/>
      <c r="J89" s="5"/>
      <c r="K89" s="5"/>
      <c r="L89" s="5"/>
      <c r="M89" s="5"/>
      <c r="N89" s="207"/>
      <c r="O89" s="209"/>
    </row>
    <row r="90" spans="1:15" ht="12.75">
      <c r="A90" s="43"/>
      <c r="B90" s="274" t="s">
        <v>43</v>
      </c>
      <c r="C90" s="97">
        <v>1644557.04</v>
      </c>
      <c r="D90" s="90">
        <v>24085.24</v>
      </c>
      <c r="E90" s="90" t="s">
        <v>101</v>
      </c>
      <c r="F90" s="97">
        <v>1668642.28</v>
      </c>
      <c r="G90" s="97">
        <v>1668642.28</v>
      </c>
      <c r="H90" s="5" t="s">
        <v>69</v>
      </c>
      <c r="I90" s="5" t="s">
        <v>69</v>
      </c>
      <c r="J90" s="5" t="s">
        <v>69</v>
      </c>
      <c r="K90" s="5" t="s">
        <v>69</v>
      </c>
      <c r="L90" s="5" t="s">
        <v>69</v>
      </c>
      <c r="M90" s="5" t="s">
        <v>69</v>
      </c>
      <c r="N90" s="207" t="s">
        <v>69</v>
      </c>
      <c r="O90" s="209" t="s">
        <v>69</v>
      </c>
    </row>
    <row r="91" spans="1:15" ht="13.5" thickBot="1">
      <c r="A91" s="66"/>
      <c r="B91" s="112"/>
      <c r="C91" s="110"/>
      <c r="D91" s="117"/>
      <c r="E91" s="117"/>
      <c r="F91" s="117"/>
      <c r="G91" s="117"/>
      <c r="H91" s="110"/>
      <c r="I91" s="110"/>
      <c r="J91" s="110"/>
      <c r="K91" s="110"/>
      <c r="L91" s="110"/>
      <c r="M91" s="171"/>
      <c r="N91" s="213"/>
      <c r="O91" s="214"/>
    </row>
    <row r="92" spans="1:15" ht="12.75">
      <c r="A92" s="71"/>
      <c r="B92" s="118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202"/>
      <c r="O92" s="202"/>
    </row>
    <row r="93" spans="2:15" ht="12.7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202"/>
      <c r="O93" s="202"/>
    </row>
    <row r="94" spans="14:15" ht="13.5" thickBot="1">
      <c r="N94" s="203" t="s">
        <v>44</v>
      </c>
      <c r="O94" s="203"/>
    </row>
    <row r="95" spans="1:15" ht="13.5" thickBot="1">
      <c r="A95" s="44">
        <v>1</v>
      </c>
      <c r="B95" s="45">
        <v>2</v>
      </c>
      <c r="C95" s="46">
        <v>3</v>
      </c>
      <c r="D95" s="46">
        <v>4</v>
      </c>
      <c r="E95" s="46">
        <v>5</v>
      </c>
      <c r="F95" s="47">
        <v>6</v>
      </c>
      <c r="G95" s="48"/>
      <c r="H95" s="38"/>
      <c r="I95" s="38">
        <v>7</v>
      </c>
      <c r="J95" s="38"/>
      <c r="K95" s="38"/>
      <c r="L95" s="38"/>
      <c r="M95" s="38"/>
      <c r="N95" s="204">
        <v>8</v>
      </c>
      <c r="O95" s="205">
        <v>9</v>
      </c>
    </row>
    <row r="96" spans="1:15" ht="12.75">
      <c r="A96" s="30"/>
      <c r="B96" s="8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177"/>
      <c r="O96" s="192"/>
    </row>
    <row r="97" spans="1:15" ht="12.75">
      <c r="A97" s="43">
        <v>8</v>
      </c>
      <c r="B97" s="274" t="s">
        <v>45</v>
      </c>
      <c r="C97" s="5" t="s">
        <v>172</v>
      </c>
      <c r="D97" s="5" t="s">
        <v>164</v>
      </c>
      <c r="E97" s="5" t="s">
        <v>101</v>
      </c>
      <c r="F97" s="5" t="s">
        <v>118</v>
      </c>
      <c r="G97" s="3"/>
      <c r="H97" s="3"/>
      <c r="I97" s="3"/>
      <c r="J97" s="3"/>
      <c r="K97" s="3"/>
      <c r="L97" s="3"/>
      <c r="M97" s="3"/>
      <c r="N97" s="177" t="s">
        <v>71</v>
      </c>
      <c r="O97" s="192" t="s">
        <v>71</v>
      </c>
    </row>
    <row r="98" spans="1:15" ht="12.75">
      <c r="A98" s="30"/>
      <c r="B98" s="274" t="s">
        <v>46</v>
      </c>
      <c r="C98" s="14">
        <v>598086.1</v>
      </c>
      <c r="D98" s="92">
        <v>42756.6</v>
      </c>
      <c r="E98" s="90" t="s">
        <v>101</v>
      </c>
      <c r="F98" s="14">
        <v>640842.7</v>
      </c>
      <c r="G98" s="14">
        <v>640842.7</v>
      </c>
      <c r="H98" s="5" t="s">
        <v>69</v>
      </c>
      <c r="I98" s="5" t="s">
        <v>69</v>
      </c>
      <c r="J98" s="5" t="s">
        <v>69</v>
      </c>
      <c r="K98" s="5" t="s">
        <v>69</v>
      </c>
      <c r="L98" s="5" t="s">
        <v>69</v>
      </c>
      <c r="M98" s="5" t="s">
        <v>69</v>
      </c>
      <c r="N98" s="177" t="s">
        <v>72</v>
      </c>
      <c r="O98" s="192" t="s">
        <v>72</v>
      </c>
    </row>
    <row r="99" spans="1:15" ht="12.75">
      <c r="A99" s="54"/>
      <c r="B99" s="9"/>
      <c r="C99" s="114"/>
      <c r="D99" s="121"/>
      <c r="E99" s="121"/>
      <c r="F99" s="100"/>
      <c r="G99" s="100"/>
      <c r="H99" s="6"/>
      <c r="I99" s="6"/>
      <c r="J99" s="6"/>
      <c r="K99" s="6"/>
      <c r="L99" s="6"/>
      <c r="M99" s="6"/>
      <c r="N99" s="215" t="s">
        <v>152</v>
      </c>
      <c r="O99" s="193" t="s">
        <v>153</v>
      </c>
    </row>
    <row r="100" spans="1:15" ht="12.75">
      <c r="A100" s="51"/>
      <c r="B100" s="52"/>
      <c r="C100" s="116"/>
      <c r="D100" s="122"/>
      <c r="E100" s="122"/>
      <c r="F100" s="101"/>
      <c r="G100" s="101"/>
      <c r="H100" s="4"/>
      <c r="I100" s="4"/>
      <c r="J100" s="4"/>
      <c r="K100" s="4"/>
      <c r="L100" s="4"/>
      <c r="M100" s="4"/>
      <c r="N100" s="189"/>
      <c r="O100" s="209"/>
    </row>
    <row r="101" spans="1:15" ht="12.75">
      <c r="A101" s="43">
        <v>9</v>
      </c>
      <c r="B101" s="274" t="s">
        <v>47</v>
      </c>
      <c r="C101" s="3"/>
      <c r="D101" s="92"/>
      <c r="E101" s="92"/>
      <c r="F101" s="14"/>
      <c r="G101" s="14"/>
      <c r="H101" s="5"/>
      <c r="I101" s="5"/>
      <c r="J101" s="5"/>
      <c r="K101" s="5"/>
      <c r="L101" s="5"/>
      <c r="M101" s="5"/>
      <c r="N101" s="189"/>
      <c r="O101" s="209"/>
    </row>
    <row r="102" spans="1:15" ht="12.75">
      <c r="A102" s="30"/>
      <c r="B102" s="274" t="s">
        <v>54</v>
      </c>
      <c r="C102" s="3"/>
      <c r="D102" s="92"/>
      <c r="E102" s="92"/>
      <c r="F102" s="14"/>
      <c r="G102" s="14"/>
      <c r="H102" s="5"/>
      <c r="I102" s="5"/>
      <c r="J102" s="5"/>
      <c r="K102" s="5"/>
      <c r="L102" s="5"/>
      <c r="M102" s="5"/>
      <c r="N102" s="189" t="s">
        <v>69</v>
      </c>
      <c r="O102" s="209" t="s">
        <v>69</v>
      </c>
    </row>
    <row r="103" spans="1:15" ht="12.75">
      <c r="A103" s="30"/>
      <c r="B103" s="274" t="s">
        <v>91</v>
      </c>
      <c r="C103" s="14">
        <v>336529.84</v>
      </c>
      <c r="D103" s="92">
        <v>57256.37</v>
      </c>
      <c r="E103" s="90" t="s">
        <v>101</v>
      </c>
      <c r="F103" s="14">
        <v>393786.21</v>
      </c>
      <c r="G103" s="14">
        <v>393786.21</v>
      </c>
      <c r="H103" s="5" t="s">
        <v>69</v>
      </c>
      <c r="I103" s="5" t="s">
        <v>69</v>
      </c>
      <c r="J103" s="5" t="s">
        <v>69</v>
      </c>
      <c r="K103" s="5" t="s">
        <v>69</v>
      </c>
      <c r="L103" s="5" t="s">
        <v>69</v>
      </c>
      <c r="M103" s="5" t="s">
        <v>69</v>
      </c>
      <c r="N103" s="189"/>
      <c r="O103" s="209"/>
    </row>
    <row r="104" spans="1:15" ht="13.5" thickBot="1">
      <c r="A104" s="30"/>
      <c r="B104" s="5"/>
      <c r="C104" s="3"/>
      <c r="D104" s="3"/>
      <c r="E104" s="3"/>
      <c r="F104" s="3"/>
      <c r="G104" s="3"/>
      <c r="H104" s="5"/>
      <c r="I104" s="5"/>
      <c r="J104" s="5"/>
      <c r="K104" s="5"/>
      <c r="L104" s="5"/>
      <c r="M104" s="5"/>
      <c r="N104" s="189"/>
      <c r="O104" s="209"/>
    </row>
    <row r="105" spans="1:15" ht="12.75">
      <c r="A105" s="61" t="s">
        <v>124</v>
      </c>
      <c r="B105" s="62"/>
      <c r="C105" s="105"/>
      <c r="D105" s="105"/>
      <c r="E105" s="105"/>
      <c r="F105" s="105"/>
      <c r="G105" s="105"/>
      <c r="H105" s="106"/>
      <c r="I105" s="106"/>
      <c r="J105" s="106"/>
      <c r="K105" s="106"/>
      <c r="L105" s="106"/>
      <c r="M105" s="106"/>
      <c r="N105" s="219"/>
      <c r="O105" s="216"/>
    </row>
    <row r="106" spans="1:15" ht="13.5" thickBot="1">
      <c r="A106" s="63" t="s">
        <v>48</v>
      </c>
      <c r="B106" s="64"/>
      <c r="C106" s="73">
        <f>SUM(C25,C45,C73,C76,C82,C86,C90,C98,C103)</f>
        <v>75534804.67000002</v>
      </c>
      <c r="D106" s="73">
        <f>SUM(D25,D45,D73,D76,D82,D86,D90,D98,D103)</f>
        <v>8924925.09</v>
      </c>
      <c r="E106" s="73">
        <f>SUM(E25,E45,E73,E76,E82,E86,E90,E98,E103)</f>
        <v>1150296.46</v>
      </c>
      <c r="F106" s="73">
        <f>SUM(F25,F45,F73,F76,F82,F86,F90,F98,F103)</f>
        <v>83309433.30000001</v>
      </c>
      <c r="G106" s="73">
        <f>SUM(G25,G45,G73,G76,G82,G86,G90,G98,G103)</f>
        <v>83236276.80000001</v>
      </c>
      <c r="H106" s="109" t="s">
        <v>69</v>
      </c>
      <c r="I106" s="109" t="s">
        <v>69</v>
      </c>
      <c r="J106" s="109" t="s">
        <v>69</v>
      </c>
      <c r="K106" s="109" t="s">
        <v>69</v>
      </c>
      <c r="L106" s="109" t="s">
        <v>69</v>
      </c>
      <c r="M106" s="73">
        <f>SUM(M25,M82)</f>
        <v>73156.5</v>
      </c>
      <c r="N106" s="231" t="s">
        <v>220</v>
      </c>
      <c r="O106" s="217" t="s">
        <v>216</v>
      </c>
    </row>
    <row r="107" spans="5:15" ht="13.5" thickBot="1">
      <c r="E107" s="275" t="s">
        <v>125</v>
      </c>
      <c r="F107" s="276"/>
      <c r="G107" s="276"/>
      <c r="N107" s="203"/>
      <c r="O107" s="203"/>
    </row>
    <row r="108" spans="1:15" ht="12.75">
      <c r="A108" s="49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218"/>
      <c r="O108" s="208"/>
    </row>
    <row r="109" spans="1:15" ht="12.75">
      <c r="A109" s="43">
        <v>10</v>
      </c>
      <c r="B109" s="53" t="s">
        <v>49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07"/>
      <c r="O109" s="209"/>
    </row>
    <row r="110" spans="1:15" ht="12.75">
      <c r="A110" s="43"/>
      <c r="B110" s="5" t="s">
        <v>62</v>
      </c>
      <c r="C110" s="14">
        <v>9200</v>
      </c>
      <c r="D110" s="90" t="s">
        <v>101</v>
      </c>
      <c r="E110" s="90" t="s">
        <v>101</v>
      </c>
      <c r="F110" s="14">
        <v>9200</v>
      </c>
      <c r="G110" s="14">
        <v>9200</v>
      </c>
      <c r="H110" s="5" t="s">
        <v>69</v>
      </c>
      <c r="I110" s="5" t="s">
        <v>69</v>
      </c>
      <c r="J110" s="5" t="s">
        <v>69</v>
      </c>
      <c r="K110" s="5" t="s">
        <v>69</v>
      </c>
      <c r="L110" s="5" t="s">
        <v>69</v>
      </c>
      <c r="M110" s="5" t="s">
        <v>69</v>
      </c>
      <c r="N110" s="207" t="s">
        <v>69</v>
      </c>
      <c r="O110" s="209" t="s">
        <v>69</v>
      </c>
    </row>
    <row r="111" spans="1:15" ht="12.75">
      <c r="A111" s="54"/>
      <c r="B111" s="6" t="s">
        <v>63</v>
      </c>
      <c r="C111" s="114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210"/>
      <c r="O111" s="211"/>
    </row>
    <row r="112" spans="1:15" ht="12.75">
      <c r="A112" s="51"/>
      <c r="B112" s="52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207"/>
      <c r="O112" s="209"/>
    </row>
    <row r="113" spans="1:15" ht="12.75">
      <c r="A113" s="43">
        <v>11</v>
      </c>
      <c r="B113" s="53" t="s">
        <v>50</v>
      </c>
      <c r="C113" s="3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207"/>
      <c r="O113" s="209"/>
    </row>
    <row r="114" spans="1:15" ht="12.75">
      <c r="A114" s="43"/>
      <c r="B114" s="5" t="s">
        <v>37</v>
      </c>
      <c r="C114" s="14">
        <v>18112.11</v>
      </c>
      <c r="D114" s="90" t="s">
        <v>101</v>
      </c>
      <c r="E114" s="90">
        <f>-E114</f>
        <v>0</v>
      </c>
      <c r="F114" s="14">
        <v>18112.11</v>
      </c>
      <c r="G114" s="14">
        <v>18112.11</v>
      </c>
      <c r="H114" s="5" t="s">
        <v>69</v>
      </c>
      <c r="I114" s="5" t="s">
        <v>69</v>
      </c>
      <c r="J114" s="5" t="s">
        <v>69</v>
      </c>
      <c r="K114" s="5" t="s">
        <v>69</v>
      </c>
      <c r="L114" s="5" t="s">
        <v>69</v>
      </c>
      <c r="M114" s="5" t="s">
        <v>69</v>
      </c>
      <c r="N114" s="207" t="s">
        <v>69</v>
      </c>
      <c r="O114" s="209" t="s">
        <v>69</v>
      </c>
    </row>
    <row r="115" spans="1:15" ht="12.75">
      <c r="A115" s="54"/>
      <c r="B115" s="9"/>
      <c r="C115" s="114"/>
      <c r="D115" s="6"/>
      <c r="E115" s="6"/>
      <c r="F115" s="6"/>
      <c r="G115" s="6"/>
      <c r="H115" s="39"/>
      <c r="I115" s="39"/>
      <c r="J115" s="39"/>
      <c r="K115" s="39"/>
      <c r="L115" s="39"/>
      <c r="M115" s="39"/>
      <c r="N115" s="210"/>
      <c r="O115" s="211"/>
    </row>
    <row r="116" spans="1:15" ht="12.75">
      <c r="A116" s="51"/>
      <c r="B116" s="57"/>
      <c r="C116" s="116"/>
      <c r="D116" s="4"/>
      <c r="E116" s="4"/>
      <c r="F116" s="4"/>
      <c r="G116" s="4"/>
      <c r="H116" s="10"/>
      <c r="I116" s="10"/>
      <c r="J116" s="10"/>
      <c r="K116" s="10"/>
      <c r="L116" s="10"/>
      <c r="M116" s="10"/>
      <c r="N116" s="207"/>
      <c r="O116" s="209"/>
    </row>
    <row r="117" spans="1:15" ht="12.75">
      <c r="A117" s="43">
        <v>12</v>
      </c>
      <c r="B117" s="58" t="s">
        <v>51</v>
      </c>
      <c r="C117" s="3"/>
      <c r="D117" s="5"/>
      <c r="E117" s="5"/>
      <c r="F117" s="5"/>
      <c r="G117" s="5"/>
      <c r="H117" s="2"/>
      <c r="I117" s="2"/>
      <c r="J117" s="2"/>
      <c r="K117" s="2"/>
      <c r="L117" s="2"/>
      <c r="M117" s="2"/>
      <c r="N117" s="207"/>
      <c r="O117" s="209"/>
    </row>
    <row r="118" spans="1:15" ht="12.75">
      <c r="A118" s="43"/>
      <c r="B118" s="59" t="s">
        <v>52</v>
      </c>
      <c r="C118" s="3"/>
      <c r="D118" s="5"/>
      <c r="E118" s="5"/>
      <c r="F118" s="5"/>
      <c r="G118" s="5"/>
      <c r="H118" s="2"/>
      <c r="I118" s="2"/>
      <c r="J118" s="2"/>
      <c r="K118" s="2"/>
      <c r="L118" s="2"/>
      <c r="M118" s="2"/>
      <c r="N118" s="207"/>
      <c r="O118" s="209"/>
    </row>
    <row r="119" spans="1:15" ht="12.75">
      <c r="A119" s="30"/>
      <c r="B119" s="59" t="s">
        <v>76</v>
      </c>
      <c r="C119" s="14">
        <v>205741.59</v>
      </c>
      <c r="D119" s="14">
        <v>57194.98</v>
      </c>
      <c r="E119" s="90">
        <v>19434.98</v>
      </c>
      <c r="F119" s="14">
        <v>243501.59</v>
      </c>
      <c r="G119" s="14">
        <v>243501.59</v>
      </c>
      <c r="H119" s="5" t="s">
        <v>69</v>
      </c>
      <c r="I119" s="5" t="s">
        <v>69</v>
      </c>
      <c r="J119" s="5" t="s">
        <v>69</v>
      </c>
      <c r="K119" s="5" t="s">
        <v>69</v>
      </c>
      <c r="L119" s="5" t="s">
        <v>69</v>
      </c>
      <c r="M119" s="5" t="s">
        <v>69</v>
      </c>
      <c r="N119" s="207" t="s">
        <v>69</v>
      </c>
      <c r="O119" s="209" t="s">
        <v>69</v>
      </c>
    </row>
    <row r="120" spans="1:15" ht="12.75">
      <c r="A120" s="54"/>
      <c r="B120" s="60"/>
      <c r="C120" s="114"/>
      <c r="D120" s="114"/>
      <c r="E120" s="114"/>
      <c r="F120" s="114"/>
      <c r="G120" s="114"/>
      <c r="H120" s="6"/>
      <c r="I120" s="6"/>
      <c r="J120" s="6"/>
      <c r="K120" s="6"/>
      <c r="L120" s="6"/>
      <c r="M120" s="6"/>
      <c r="N120" s="210"/>
      <c r="O120" s="211"/>
    </row>
    <row r="121" spans="1:15" ht="12.75">
      <c r="A121" s="51"/>
      <c r="B121" s="52"/>
      <c r="C121" s="116"/>
      <c r="D121" s="116"/>
      <c r="E121" s="116"/>
      <c r="F121" s="116"/>
      <c r="G121" s="116"/>
      <c r="H121" s="4"/>
      <c r="I121" s="4"/>
      <c r="J121" s="4"/>
      <c r="K121" s="4"/>
      <c r="L121" s="4"/>
      <c r="M121" s="4"/>
      <c r="N121" s="207"/>
      <c r="O121" s="209"/>
    </row>
    <row r="122" spans="1:15" ht="12.75">
      <c r="A122" s="43">
        <v>13</v>
      </c>
      <c r="B122" s="53" t="s">
        <v>38</v>
      </c>
      <c r="C122" s="3"/>
      <c r="D122" s="3"/>
      <c r="E122" s="3"/>
      <c r="F122" s="3"/>
      <c r="G122" s="3"/>
      <c r="H122" s="5"/>
      <c r="I122" s="5"/>
      <c r="J122" s="5"/>
      <c r="K122" s="5"/>
      <c r="L122" s="5"/>
      <c r="M122" s="5"/>
      <c r="N122" s="207"/>
      <c r="O122" s="209"/>
    </row>
    <row r="123" spans="1:15" ht="12.75">
      <c r="A123" s="43"/>
      <c r="B123" s="5" t="s">
        <v>77</v>
      </c>
      <c r="C123" s="14">
        <v>21192</v>
      </c>
      <c r="D123" s="133" t="s">
        <v>101</v>
      </c>
      <c r="E123" s="133" t="s">
        <v>101</v>
      </c>
      <c r="F123" s="14">
        <v>21192</v>
      </c>
      <c r="G123" s="14">
        <v>21192</v>
      </c>
      <c r="H123" s="5" t="s">
        <v>69</v>
      </c>
      <c r="I123" s="5" t="s">
        <v>69</v>
      </c>
      <c r="J123" s="5" t="s">
        <v>69</v>
      </c>
      <c r="K123" s="5" t="s">
        <v>69</v>
      </c>
      <c r="L123" s="5" t="s">
        <v>69</v>
      </c>
      <c r="M123" s="5" t="s">
        <v>69</v>
      </c>
      <c r="N123" s="207" t="s">
        <v>69</v>
      </c>
      <c r="O123" s="209" t="s">
        <v>69</v>
      </c>
    </row>
    <row r="124" spans="1:15" ht="12.75">
      <c r="A124" s="43"/>
      <c r="B124" s="5" t="s">
        <v>75</v>
      </c>
      <c r="C124" s="3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212"/>
      <c r="O124" s="209"/>
    </row>
    <row r="125" spans="1:15" ht="12.75">
      <c r="A125" s="54"/>
      <c r="B125" s="9"/>
      <c r="C125" s="114"/>
      <c r="D125" s="133"/>
      <c r="E125" s="6"/>
      <c r="F125" s="6"/>
      <c r="G125" s="6"/>
      <c r="H125" s="5"/>
      <c r="I125" s="6"/>
      <c r="J125" s="6"/>
      <c r="K125" s="6"/>
      <c r="L125" s="6"/>
      <c r="M125" s="6"/>
      <c r="N125" s="210"/>
      <c r="O125" s="211"/>
    </row>
    <row r="126" spans="1:15" ht="12.75">
      <c r="A126" s="51"/>
      <c r="B126" s="52"/>
      <c r="C126" s="116"/>
      <c r="D126" s="4"/>
      <c r="E126" s="4"/>
      <c r="F126" s="4"/>
      <c r="G126" s="123"/>
      <c r="H126" s="4"/>
      <c r="I126" s="4"/>
      <c r="J126" s="4"/>
      <c r="K126" s="4"/>
      <c r="L126" s="4"/>
      <c r="M126" s="4"/>
      <c r="N126" s="207"/>
      <c r="O126" s="209"/>
    </row>
    <row r="127" spans="1:15" ht="12.75">
      <c r="A127" s="43">
        <v>14</v>
      </c>
      <c r="B127" s="53" t="s">
        <v>42</v>
      </c>
      <c r="C127" s="3"/>
      <c r="D127" s="5"/>
      <c r="E127" s="5"/>
      <c r="F127" s="5"/>
      <c r="G127" s="124"/>
      <c r="H127" s="5"/>
      <c r="I127" s="5"/>
      <c r="J127" s="5"/>
      <c r="K127" s="5"/>
      <c r="L127" s="5"/>
      <c r="M127" s="5"/>
      <c r="N127" s="207"/>
      <c r="O127" s="209"/>
    </row>
    <row r="128" spans="1:15" ht="12.75">
      <c r="A128" s="43"/>
      <c r="B128" s="5" t="s">
        <v>53</v>
      </c>
      <c r="C128" s="104">
        <v>19783.9</v>
      </c>
      <c r="D128" s="14">
        <v>1135</v>
      </c>
      <c r="E128" s="14">
        <v>2529</v>
      </c>
      <c r="F128" s="14">
        <v>18389.9</v>
      </c>
      <c r="G128" s="14">
        <v>18389.9</v>
      </c>
      <c r="H128" s="5" t="s">
        <v>69</v>
      </c>
      <c r="I128" s="5" t="s">
        <v>69</v>
      </c>
      <c r="J128" s="5" t="s">
        <v>69</v>
      </c>
      <c r="K128" s="5" t="s">
        <v>69</v>
      </c>
      <c r="L128" s="5" t="s">
        <v>69</v>
      </c>
      <c r="M128" s="5" t="s">
        <v>69</v>
      </c>
      <c r="N128" s="207" t="s">
        <v>69</v>
      </c>
      <c r="O128" s="209" t="s">
        <v>69</v>
      </c>
    </row>
    <row r="129" spans="1:15" ht="12.75">
      <c r="A129" s="54"/>
      <c r="B129" s="9"/>
      <c r="C129" s="114"/>
      <c r="D129" s="6"/>
      <c r="E129" s="6"/>
      <c r="F129" s="6"/>
      <c r="G129" s="125"/>
      <c r="H129" s="6"/>
      <c r="I129" s="6"/>
      <c r="J129" s="6"/>
      <c r="K129" s="6"/>
      <c r="L129" s="6"/>
      <c r="M129" s="6"/>
      <c r="N129" s="210"/>
      <c r="O129" s="211"/>
    </row>
    <row r="130" spans="1:15" ht="12.75">
      <c r="A130" s="51"/>
      <c r="B130" s="52"/>
      <c r="C130" s="116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207"/>
      <c r="O130" s="209"/>
    </row>
    <row r="131" spans="1:15" ht="12.75">
      <c r="A131" s="43">
        <v>15</v>
      </c>
      <c r="B131" s="53" t="s">
        <v>47</v>
      </c>
      <c r="C131" s="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207"/>
      <c r="O131" s="209"/>
    </row>
    <row r="132" spans="1:15" ht="12.75">
      <c r="A132" s="43"/>
      <c r="B132" s="5" t="s">
        <v>54</v>
      </c>
      <c r="C132" s="14">
        <v>3682063.36</v>
      </c>
      <c r="D132" s="14">
        <v>242979.56</v>
      </c>
      <c r="E132" s="14">
        <v>93963.54</v>
      </c>
      <c r="F132" s="14">
        <v>3831079.38</v>
      </c>
      <c r="G132" s="14">
        <v>3831079.38</v>
      </c>
      <c r="H132" s="5" t="s">
        <v>69</v>
      </c>
      <c r="I132" s="5" t="s">
        <v>69</v>
      </c>
      <c r="J132" s="5" t="s">
        <v>69</v>
      </c>
      <c r="K132" s="5" t="s">
        <v>69</v>
      </c>
      <c r="L132" s="5" t="s">
        <v>69</v>
      </c>
      <c r="M132" s="5" t="s">
        <v>69</v>
      </c>
      <c r="N132" s="207" t="s">
        <v>69</v>
      </c>
      <c r="O132" s="209" t="s">
        <v>69</v>
      </c>
    </row>
    <row r="133" spans="1:15" ht="12.75">
      <c r="A133" s="30"/>
      <c r="B133" s="5" t="s">
        <v>55</v>
      </c>
      <c r="C133" s="3"/>
      <c r="D133" s="3"/>
      <c r="E133" s="3"/>
      <c r="F133" s="3"/>
      <c r="G133" s="3"/>
      <c r="H133" s="5"/>
      <c r="I133" s="5"/>
      <c r="J133" s="5"/>
      <c r="K133" s="5"/>
      <c r="L133" s="5"/>
      <c r="M133" s="5"/>
      <c r="N133" s="207"/>
      <c r="O133" s="209"/>
    </row>
    <row r="134" spans="1:15" ht="13.5" thickBot="1">
      <c r="A134" s="30"/>
      <c r="B134" s="5"/>
      <c r="C134" s="3"/>
      <c r="D134" s="3"/>
      <c r="E134" s="3"/>
      <c r="F134" s="3"/>
      <c r="G134" s="3"/>
      <c r="H134" s="5"/>
      <c r="I134" s="5"/>
      <c r="J134" s="5"/>
      <c r="K134" s="5"/>
      <c r="L134" s="5"/>
      <c r="M134" s="5"/>
      <c r="N134" s="207"/>
      <c r="O134" s="209"/>
    </row>
    <row r="135" spans="1:15" ht="12.75">
      <c r="A135" s="55"/>
      <c r="B135" s="81" t="s">
        <v>126</v>
      </c>
      <c r="C135" s="105"/>
      <c r="D135" s="105"/>
      <c r="E135" s="105"/>
      <c r="F135" s="105"/>
      <c r="G135" s="105"/>
      <c r="H135" s="106"/>
      <c r="I135" s="106"/>
      <c r="J135" s="106"/>
      <c r="K135" s="106"/>
      <c r="L135" s="106"/>
      <c r="M135" s="106"/>
      <c r="N135" s="219"/>
      <c r="O135" s="216"/>
    </row>
    <row r="136" spans="1:15" ht="14.25" customHeight="1" thickBot="1">
      <c r="A136" s="56"/>
      <c r="B136" s="82" t="s">
        <v>92</v>
      </c>
      <c r="C136" s="73">
        <f>SUM(C110,C114,C119,C123,C128,C132)</f>
        <v>3956092.96</v>
      </c>
      <c r="D136" s="73">
        <f>SUM(D119,D128,D132)</f>
        <v>301309.54</v>
      </c>
      <c r="E136" s="73">
        <f>SUM(E119,E128,E132)</f>
        <v>115927.51999999999</v>
      </c>
      <c r="F136" s="73">
        <f>SUM(F110,F114,F119,F123,F128,F132)</f>
        <v>4141474.98</v>
      </c>
      <c r="G136" s="73">
        <f>SUM(G109:G134)</f>
        <v>4141474.98</v>
      </c>
      <c r="H136" s="109" t="s">
        <v>69</v>
      </c>
      <c r="I136" s="109" t="s">
        <v>69</v>
      </c>
      <c r="J136" s="109" t="s">
        <v>69</v>
      </c>
      <c r="K136" s="109" t="s">
        <v>69</v>
      </c>
      <c r="L136" s="109" t="s">
        <v>69</v>
      </c>
      <c r="M136" s="109" t="s">
        <v>69</v>
      </c>
      <c r="N136" s="220" t="s">
        <v>69</v>
      </c>
      <c r="O136" s="221" t="s">
        <v>69</v>
      </c>
    </row>
    <row r="137" spans="1:15" ht="12.75">
      <c r="A137" s="50"/>
      <c r="B137" s="50"/>
      <c r="N137" s="202"/>
      <c r="O137" s="202"/>
    </row>
    <row r="138" spans="1:15" ht="12.75">
      <c r="A138" s="50"/>
      <c r="B138" s="50"/>
      <c r="N138" s="202"/>
      <c r="O138" s="202"/>
    </row>
    <row r="139" spans="1:15" ht="13.5" thickBot="1">
      <c r="A139" s="50"/>
      <c r="B139" s="50"/>
      <c r="N139" s="203" t="s">
        <v>59</v>
      </c>
      <c r="O139" s="202"/>
    </row>
    <row r="140" spans="1:15" ht="13.5" thickBot="1">
      <c r="A140" s="74">
        <v>1</v>
      </c>
      <c r="B140" s="132">
        <v>2</v>
      </c>
      <c r="C140" s="22">
        <v>3</v>
      </c>
      <c r="D140" s="22">
        <v>4</v>
      </c>
      <c r="E140" s="22">
        <v>5</v>
      </c>
      <c r="F140" s="22">
        <v>6</v>
      </c>
      <c r="G140" s="75"/>
      <c r="H140" s="76"/>
      <c r="I140" s="76">
        <v>7</v>
      </c>
      <c r="J140" s="76"/>
      <c r="K140" s="76"/>
      <c r="L140" s="76"/>
      <c r="M140" s="77"/>
      <c r="N140" s="222">
        <v>8</v>
      </c>
      <c r="O140" s="223">
        <v>9</v>
      </c>
    </row>
    <row r="141" spans="1:15" ht="12.75">
      <c r="A141" s="155"/>
      <c r="B141" s="96"/>
      <c r="C141" s="162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207"/>
      <c r="O141" s="209"/>
    </row>
    <row r="142" spans="1:15" ht="13.5" thickBot="1">
      <c r="A142" s="156">
        <v>16</v>
      </c>
      <c r="B142" s="294" t="s">
        <v>127</v>
      </c>
      <c r="C142" s="149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07"/>
      <c r="O142" s="209"/>
    </row>
    <row r="143" spans="1:15" ht="12.75">
      <c r="A143" s="156"/>
      <c r="B143" s="5" t="s">
        <v>56</v>
      </c>
      <c r="C143" s="5" t="s">
        <v>133</v>
      </c>
      <c r="D143" s="5" t="s">
        <v>173</v>
      </c>
      <c r="E143" s="90"/>
      <c r="F143" s="5" t="s">
        <v>174</v>
      </c>
      <c r="G143" s="5" t="s">
        <v>174</v>
      </c>
      <c r="H143" s="5" t="s">
        <v>69</v>
      </c>
      <c r="I143" s="5" t="s">
        <v>69</v>
      </c>
      <c r="J143" s="5" t="s">
        <v>69</v>
      </c>
      <c r="K143" s="5" t="s">
        <v>69</v>
      </c>
      <c r="L143" s="5" t="s">
        <v>69</v>
      </c>
      <c r="M143" s="5" t="s">
        <v>69</v>
      </c>
      <c r="N143" s="207" t="s">
        <v>69</v>
      </c>
      <c r="O143" s="209" t="s">
        <v>69</v>
      </c>
    </row>
    <row r="144" spans="1:15" ht="12.75">
      <c r="A144" s="157"/>
      <c r="B144" s="5" t="s">
        <v>57</v>
      </c>
      <c r="C144" s="14">
        <v>322751.3</v>
      </c>
      <c r="D144" s="14">
        <v>16448.35</v>
      </c>
      <c r="E144" s="90">
        <v>24779.88</v>
      </c>
      <c r="F144" s="14">
        <v>314419.77</v>
      </c>
      <c r="G144" s="14">
        <v>314419.77</v>
      </c>
      <c r="H144" s="5" t="s">
        <v>69</v>
      </c>
      <c r="I144" s="5" t="s">
        <v>69</v>
      </c>
      <c r="J144" s="5" t="s">
        <v>69</v>
      </c>
      <c r="K144" s="5" t="s">
        <v>69</v>
      </c>
      <c r="L144" s="5" t="s">
        <v>69</v>
      </c>
      <c r="M144" s="5" t="s">
        <v>69</v>
      </c>
      <c r="N144" s="207" t="s">
        <v>69</v>
      </c>
      <c r="O144" s="209" t="s">
        <v>69</v>
      </c>
    </row>
    <row r="145" spans="1:15" ht="12.75">
      <c r="A145" s="157"/>
      <c r="B145" s="5" t="s">
        <v>58</v>
      </c>
      <c r="C145" s="149"/>
      <c r="D145" s="8"/>
      <c r="E145" s="8"/>
      <c r="F145" s="8"/>
      <c r="G145" s="8"/>
      <c r="H145" s="5"/>
      <c r="I145" s="5"/>
      <c r="J145" s="5"/>
      <c r="K145" s="5"/>
      <c r="L145" s="5"/>
      <c r="M145" s="5"/>
      <c r="N145" s="207"/>
      <c r="O145" s="209"/>
    </row>
    <row r="146" spans="1:15" ht="13.5" thickBot="1">
      <c r="A146" s="158"/>
      <c r="B146" s="2"/>
      <c r="C146" s="163"/>
      <c r="D146" s="39"/>
      <c r="E146" s="39"/>
      <c r="F146" s="39"/>
      <c r="G146" s="39"/>
      <c r="H146" s="6"/>
      <c r="I146" s="6"/>
      <c r="J146" s="6"/>
      <c r="K146" s="6"/>
      <c r="L146" s="6"/>
      <c r="M146" s="6"/>
      <c r="N146" s="210"/>
      <c r="O146" s="211"/>
    </row>
    <row r="147" spans="1:15" ht="12.75">
      <c r="A147" s="159"/>
      <c r="B147" s="11"/>
      <c r="C147" s="162"/>
      <c r="D147" s="164"/>
      <c r="E147" s="10"/>
      <c r="F147" s="164"/>
      <c r="G147" s="10"/>
      <c r="H147" s="165"/>
      <c r="I147" s="4"/>
      <c r="J147" s="165"/>
      <c r="K147" s="4"/>
      <c r="L147" s="165"/>
      <c r="M147" s="4"/>
      <c r="N147" s="207"/>
      <c r="O147" s="209"/>
    </row>
    <row r="148" spans="1:15" ht="13.5" thickBot="1">
      <c r="A148" s="156">
        <v>17</v>
      </c>
      <c r="B148" s="295" t="s">
        <v>128</v>
      </c>
      <c r="C148" s="149"/>
      <c r="D148" s="72"/>
      <c r="E148" s="2"/>
      <c r="F148" s="72"/>
      <c r="G148" s="2"/>
      <c r="H148" s="118"/>
      <c r="I148" s="5"/>
      <c r="J148" s="118"/>
      <c r="K148" s="5"/>
      <c r="L148" s="118"/>
      <c r="M148" s="5"/>
      <c r="N148" s="207"/>
      <c r="O148" s="209"/>
    </row>
    <row r="149" spans="1:15" ht="12.75">
      <c r="A149" s="160"/>
      <c r="B149" s="5" t="s">
        <v>60</v>
      </c>
      <c r="C149" s="4" t="s">
        <v>139</v>
      </c>
      <c r="D149" s="293" t="s">
        <v>175</v>
      </c>
      <c r="E149" s="4" t="s">
        <v>176</v>
      </c>
      <c r="F149" s="165" t="s">
        <v>177</v>
      </c>
      <c r="G149" s="89"/>
      <c r="H149" s="165" t="s">
        <v>69</v>
      </c>
      <c r="I149" s="4" t="s">
        <v>69</v>
      </c>
      <c r="J149" s="165" t="s">
        <v>69</v>
      </c>
      <c r="K149" s="4" t="s">
        <v>69</v>
      </c>
      <c r="L149" s="165" t="s">
        <v>69</v>
      </c>
      <c r="M149" s="4" t="s">
        <v>69</v>
      </c>
      <c r="N149" s="282" t="s">
        <v>69</v>
      </c>
      <c r="O149" s="302" t="s">
        <v>69</v>
      </c>
    </row>
    <row r="150" spans="1:15" ht="12.75">
      <c r="A150" s="160"/>
      <c r="B150" s="5" t="s">
        <v>137</v>
      </c>
      <c r="C150" s="14">
        <v>276519.68</v>
      </c>
      <c r="D150" s="146">
        <v>29225.53</v>
      </c>
      <c r="E150" s="14">
        <v>4822.93</v>
      </c>
      <c r="F150" s="146">
        <v>300922.28</v>
      </c>
      <c r="G150" s="14">
        <v>300922.28</v>
      </c>
      <c r="H150" s="118" t="s">
        <v>69</v>
      </c>
      <c r="I150" s="5" t="s">
        <v>69</v>
      </c>
      <c r="J150" s="118" t="s">
        <v>69</v>
      </c>
      <c r="K150" s="5" t="s">
        <v>69</v>
      </c>
      <c r="L150" s="118" t="s">
        <v>69</v>
      </c>
      <c r="M150" s="5" t="s">
        <v>69</v>
      </c>
      <c r="N150" s="207" t="s">
        <v>69</v>
      </c>
      <c r="O150" s="209" t="s">
        <v>69</v>
      </c>
    </row>
    <row r="151" spans="1:15" ht="12.75">
      <c r="A151" s="160"/>
      <c r="B151" s="5" t="s">
        <v>138</v>
      </c>
      <c r="C151" s="14"/>
      <c r="D151" s="146"/>
      <c r="E151" s="14"/>
      <c r="F151" s="146"/>
      <c r="G151" s="14"/>
      <c r="H151" s="118"/>
      <c r="I151" s="5"/>
      <c r="J151" s="118"/>
      <c r="K151" s="5"/>
      <c r="L151" s="118"/>
      <c r="M151" s="5"/>
      <c r="N151" s="207"/>
      <c r="O151" s="209"/>
    </row>
    <row r="152" spans="1:15" ht="12.75">
      <c r="A152" s="160"/>
      <c r="B152" s="6"/>
      <c r="C152" s="100"/>
      <c r="D152" s="290"/>
      <c r="E152" s="100"/>
      <c r="F152" s="290"/>
      <c r="G152" s="100"/>
      <c r="H152" s="291"/>
      <c r="I152" s="6"/>
      <c r="J152" s="291"/>
      <c r="K152" s="6"/>
      <c r="L152" s="291"/>
      <c r="M152" s="6"/>
      <c r="N152" s="283"/>
      <c r="O152" s="211"/>
    </row>
    <row r="153" spans="1:15" ht="12.75">
      <c r="A153" s="160"/>
      <c r="B153" s="4" t="s">
        <v>100</v>
      </c>
      <c r="C153" s="4" t="s">
        <v>134</v>
      </c>
      <c r="D153" s="292" t="s">
        <v>178</v>
      </c>
      <c r="E153" s="281" t="s">
        <v>179</v>
      </c>
      <c r="F153" s="165" t="s">
        <v>180</v>
      </c>
      <c r="G153" s="101"/>
      <c r="H153" s="165" t="s">
        <v>69</v>
      </c>
      <c r="I153" s="4" t="s">
        <v>69</v>
      </c>
      <c r="J153" s="165" t="s">
        <v>69</v>
      </c>
      <c r="K153" s="4" t="s">
        <v>69</v>
      </c>
      <c r="L153" s="165" t="s">
        <v>69</v>
      </c>
      <c r="M153" s="4" t="s">
        <v>69</v>
      </c>
      <c r="N153" s="282" t="s">
        <v>69</v>
      </c>
      <c r="O153" s="302" t="s">
        <v>69</v>
      </c>
    </row>
    <row r="154" spans="1:15" ht="12.75">
      <c r="A154" s="157"/>
      <c r="B154" s="2"/>
      <c r="C154" s="14">
        <v>77794.3</v>
      </c>
      <c r="D154" s="146">
        <v>6731.7</v>
      </c>
      <c r="E154" s="14">
        <v>39876.01</v>
      </c>
      <c r="F154" s="146">
        <v>44649.99</v>
      </c>
      <c r="G154" s="14">
        <v>44649.99</v>
      </c>
      <c r="H154" s="118" t="s">
        <v>69</v>
      </c>
      <c r="I154" s="5" t="s">
        <v>69</v>
      </c>
      <c r="J154" s="118" t="s">
        <v>69</v>
      </c>
      <c r="K154" s="5" t="s">
        <v>69</v>
      </c>
      <c r="L154" s="118" t="s">
        <v>69</v>
      </c>
      <c r="M154" s="5" t="s">
        <v>69</v>
      </c>
      <c r="N154" s="207" t="s">
        <v>69</v>
      </c>
      <c r="O154" s="209" t="s">
        <v>69</v>
      </c>
    </row>
    <row r="155" spans="1:15" ht="12.75">
      <c r="A155" s="161"/>
      <c r="B155" s="114"/>
      <c r="C155" s="100"/>
      <c r="D155" s="290"/>
      <c r="E155" s="100"/>
      <c r="F155" s="290"/>
      <c r="G155" s="100"/>
      <c r="H155" s="291"/>
      <c r="I155" s="6"/>
      <c r="J155" s="291"/>
      <c r="K155" s="6"/>
      <c r="L155" s="291"/>
      <c r="M155" s="6"/>
      <c r="N155" s="283"/>
      <c r="O155" s="211"/>
    </row>
    <row r="156" spans="1:15" ht="12.75">
      <c r="A156" s="157"/>
      <c r="B156" s="116" t="s">
        <v>141</v>
      </c>
      <c r="C156" s="101" t="s">
        <v>142</v>
      </c>
      <c r="D156" s="289" t="s">
        <v>181</v>
      </c>
      <c r="E156" s="101" t="s">
        <v>101</v>
      </c>
      <c r="F156" s="289" t="s">
        <v>182</v>
      </c>
      <c r="G156" s="101"/>
      <c r="H156" s="165"/>
      <c r="I156" s="4" t="s">
        <v>69</v>
      </c>
      <c r="J156" s="165" t="s">
        <v>69</v>
      </c>
      <c r="K156" s="4" t="s">
        <v>69</v>
      </c>
      <c r="L156" s="165" t="s">
        <v>69</v>
      </c>
      <c r="M156" s="4" t="s">
        <v>69</v>
      </c>
      <c r="N156" s="282" t="s">
        <v>69</v>
      </c>
      <c r="O156" s="302" t="s">
        <v>69</v>
      </c>
    </row>
    <row r="157" spans="1:15" ht="12.75">
      <c r="A157" s="157"/>
      <c r="B157" s="3" t="s">
        <v>140</v>
      </c>
      <c r="C157" s="14">
        <v>168645.86</v>
      </c>
      <c r="D157" s="146">
        <v>7767.11</v>
      </c>
      <c r="E157" s="14" t="s">
        <v>101</v>
      </c>
      <c r="F157" s="14">
        <v>176412.97</v>
      </c>
      <c r="G157" s="14">
        <v>176412.97</v>
      </c>
      <c r="H157" s="118"/>
      <c r="I157" s="5" t="s">
        <v>69</v>
      </c>
      <c r="J157" s="118" t="s">
        <v>69</v>
      </c>
      <c r="K157" s="5" t="s">
        <v>69</v>
      </c>
      <c r="L157" s="118" t="s">
        <v>69</v>
      </c>
      <c r="M157" s="5" t="s">
        <v>69</v>
      </c>
      <c r="N157" s="207" t="s">
        <v>69</v>
      </c>
      <c r="O157" s="209" t="s">
        <v>69</v>
      </c>
    </row>
    <row r="158" spans="1:15" ht="12.75">
      <c r="A158" s="157"/>
      <c r="B158" s="39"/>
      <c r="C158" s="100"/>
      <c r="D158" s="290"/>
      <c r="E158" s="100"/>
      <c r="F158" s="290"/>
      <c r="G158" s="100"/>
      <c r="H158" s="291"/>
      <c r="I158" s="6"/>
      <c r="J158" s="291"/>
      <c r="K158" s="6"/>
      <c r="L158" s="291"/>
      <c r="M158" s="6"/>
      <c r="N158" s="210"/>
      <c r="O158" s="211"/>
    </row>
    <row r="159" spans="1:15" ht="12.75">
      <c r="A159" s="29"/>
      <c r="B159" s="10"/>
      <c r="C159" s="10"/>
      <c r="D159" s="10"/>
      <c r="E159" s="136"/>
      <c r="F159" s="70"/>
      <c r="G159" s="52"/>
      <c r="H159" s="10"/>
      <c r="I159" s="10"/>
      <c r="J159" s="10"/>
      <c r="K159" s="10"/>
      <c r="L159" s="10"/>
      <c r="M159" s="10"/>
      <c r="N159" s="207"/>
      <c r="O159" s="209"/>
    </row>
    <row r="160" spans="1:15" ht="12.75">
      <c r="A160" s="42">
        <v>18</v>
      </c>
      <c r="B160" s="53" t="s">
        <v>61</v>
      </c>
      <c r="C160" s="5" t="s">
        <v>90</v>
      </c>
      <c r="D160" s="138" t="s">
        <v>101</v>
      </c>
      <c r="E160" s="138" t="s">
        <v>101</v>
      </c>
      <c r="F160" s="5" t="s">
        <v>90</v>
      </c>
      <c r="G160" s="8"/>
      <c r="H160" s="2"/>
      <c r="I160" s="2"/>
      <c r="J160" s="2"/>
      <c r="K160" s="2"/>
      <c r="L160" s="2"/>
      <c r="M160" s="2"/>
      <c r="N160" s="207"/>
      <c r="O160" s="209"/>
    </row>
    <row r="161" spans="1:15" ht="12.75">
      <c r="A161" s="42"/>
      <c r="B161" s="5" t="s">
        <v>147</v>
      </c>
      <c r="C161" s="14">
        <v>170000</v>
      </c>
      <c r="D161" s="138" t="s">
        <v>101</v>
      </c>
      <c r="E161" s="14" t="s">
        <v>101</v>
      </c>
      <c r="F161" s="14">
        <v>170000</v>
      </c>
      <c r="G161" s="14">
        <v>170000</v>
      </c>
      <c r="H161" s="5" t="s">
        <v>69</v>
      </c>
      <c r="I161" s="5" t="s">
        <v>69</v>
      </c>
      <c r="J161" s="5" t="s">
        <v>69</v>
      </c>
      <c r="K161" s="5" t="s">
        <v>69</v>
      </c>
      <c r="L161" s="5" t="s">
        <v>69</v>
      </c>
      <c r="M161" s="5" t="s">
        <v>69</v>
      </c>
      <c r="N161" s="207" t="s">
        <v>69</v>
      </c>
      <c r="O161" s="209" t="s">
        <v>69</v>
      </c>
    </row>
    <row r="162" spans="1:15" ht="12.75">
      <c r="A162" s="130"/>
      <c r="B162" s="6" t="s">
        <v>148</v>
      </c>
      <c r="C162" s="39"/>
      <c r="D162" s="175"/>
      <c r="E162" s="140"/>
      <c r="F162" s="139"/>
      <c r="G162" s="9"/>
      <c r="H162" s="39"/>
      <c r="I162" s="39"/>
      <c r="J162" s="39"/>
      <c r="K162" s="39"/>
      <c r="L162" s="39"/>
      <c r="M162" s="39"/>
      <c r="N162" s="210"/>
      <c r="O162" s="211"/>
    </row>
    <row r="163" spans="1:15" ht="12.75">
      <c r="A163" s="42"/>
      <c r="B163" s="5"/>
      <c r="C163" s="8"/>
      <c r="D163" s="138"/>
      <c r="E163" s="135"/>
      <c r="F163" s="69"/>
      <c r="G163" s="8"/>
      <c r="H163" s="2"/>
      <c r="I163" s="2"/>
      <c r="J163" s="2"/>
      <c r="K163" s="2"/>
      <c r="L163" s="2"/>
      <c r="M163" s="2"/>
      <c r="N163" s="207"/>
      <c r="O163" s="209"/>
    </row>
    <row r="164" spans="1:15" ht="12.75">
      <c r="A164" s="42">
        <v>19</v>
      </c>
      <c r="B164" s="53" t="s">
        <v>150</v>
      </c>
      <c r="C164" s="14">
        <v>920874</v>
      </c>
      <c r="D164" s="138" t="s">
        <v>101</v>
      </c>
      <c r="E164" s="135" t="s">
        <v>101</v>
      </c>
      <c r="F164" s="14">
        <v>920874</v>
      </c>
      <c r="G164" s="8" t="s">
        <v>69</v>
      </c>
      <c r="H164" s="8" t="s">
        <v>69</v>
      </c>
      <c r="I164" s="14">
        <v>920874</v>
      </c>
      <c r="J164" s="8" t="s">
        <v>69</v>
      </c>
      <c r="K164" s="8" t="s">
        <v>69</v>
      </c>
      <c r="L164" s="8" t="s">
        <v>69</v>
      </c>
      <c r="M164" s="8" t="s">
        <v>69</v>
      </c>
      <c r="N164" s="207" t="s">
        <v>69</v>
      </c>
      <c r="O164" s="209" t="s">
        <v>69</v>
      </c>
    </row>
    <row r="165" spans="1:15" ht="12.75">
      <c r="A165" s="130"/>
      <c r="B165" s="91" t="s">
        <v>151</v>
      </c>
      <c r="C165" s="9"/>
      <c r="D165" s="175"/>
      <c r="E165" s="137"/>
      <c r="F165" s="131"/>
      <c r="G165" s="9"/>
      <c r="H165" s="9"/>
      <c r="I165" s="39"/>
      <c r="J165" s="39"/>
      <c r="K165" s="39"/>
      <c r="L165" s="39"/>
      <c r="M165" s="39"/>
      <c r="N165" s="210"/>
      <c r="O165" s="211"/>
    </row>
    <row r="166" spans="1:15" ht="12.75">
      <c r="A166" s="42"/>
      <c r="B166" s="141" t="s">
        <v>121</v>
      </c>
      <c r="C166" s="135"/>
      <c r="D166" s="8"/>
      <c r="E166" s="135"/>
      <c r="F166" s="69"/>
      <c r="G166" s="8"/>
      <c r="H166" s="8"/>
      <c r="I166" s="2"/>
      <c r="J166" s="2"/>
      <c r="K166" s="2"/>
      <c r="L166" s="2"/>
      <c r="M166" s="2"/>
      <c r="N166" s="207"/>
      <c r="O166" s="209"/>
    </row>
    <row r="167" spans="1:15" ht="12.75">
      <c r="A167" s="42">
        <v>20</v>
      </c>
      <c r="B167" s="309" t="s">
        <v>224</v>
      </c>
      <c r="C167" s="135"/>
      <c r="D167" s="14"/>
      <c r="E167" s="135"/>
      <c r="F167" s="14"/>
      <c r="G167" s="8"/>
      <c r="H167" s="8"/>
      <c r="I167" s="14"/>
      <c r="J167" s="8"/>
      <c r="K167" s="8"/>
      <c r="L167" s="8"/>
      <c r="M167" s="8"/>
      <c r="N167" s="207"/>
      <c r="O167" s="209"/>
    </row>
    <row r="168" spans="1:15" ht="12.75">
      <c r="A168" s="42"/>
      <c r="B168" s="310"/>
      <c r="C168" s="14">
        <v>3665277.55</v>
      </c>
      <c r="D168" s="138" t="s">
        <v>69</v>
      </c>
      <c r="E168" s="138" t="s">
        <v>69</v>
      </c>
      <c r="F168" s="229">
        <v>4175218.14</v>
      </c>
      <c r="G168" s="68" t="s">
        <v>69</v>
      </c>
      <c r="H168" s="8" t="s">
        <v>69</v>
      </c>
      <c r="I168" s="146" t="s">
        <v>101</v>
      </c>
      <c r="J168" s="8" t="s">
        <v>69</v>
      </c>
      <c r="K168" s="8" t="s">
        <v>69</v>
      </c>
      <c r="L168" s="8" t="s">
        <v>69</v>
      </c>
      <c r="M168" s="8" t="s">
        <v>69</v>
      </c>
      <c r="N168" s="207" t="s">
        <v>69</v>
      </c>
      <c r="O168" s="209" t="s">
        <v>69</v>
      </c>
    </row>
    <row r="169" spans="1:15" ht="12.75">
      <c r="A169" s="42"/>
      <c r="B169" s="284" t="s">
        <v>114</v>
      </c>
      <c r="C169" s="101"/>
      <c r="D169" s="285"/>
      <c r="E169" s="285"/>
      <c r="F169" s="164"/>
      <c r="G169" s="286"/>
      <c r="H169" s="52"/>
      <c r="I169" s="101"/>
      <c r="J169" s="52"/>
      <c r="K169" s="57"/>
      <c r="L169" s="52"/>
      <c r="M169" s="52"/>
      <c r="N169" s="282"/>
      <c r="O169" s="302"/>
    </row>
    <row r="170" spans="1:15" ht="12.75">
      <c r="A170" s="42"/>
      <c r="B170" s="287" t="s">
        <v>106</v>
      </c>
      <c r="C170" s="100" t="s">
        <v>101</v>
      </c>
      <c r="D170" s="175" t="s">
        <v>69</v>
      </c>
      <c r="E170" s="175" t="s">
        <v>69</v>
      </c>
      <c r="F170" s="175" t="s">
        <v>101</v>
      </c>
      <c r="G170" s="288" t="s">
        <v>69</v>
      </c>
      <c r="H170" s="9" t="s">
        <v>69</v>
      </c>
      <c r="I170" s="175" t="s">
        <v>101</v>
      </c>
      <c r="J170" s="9"/>
      <c r="K170" s="60"/>
      <c r="L170" s="9"/>
      <c r="M170" s="9"/>
      <c r="N170" s="283"/>
      <c r="O170" s="211"/>
    </row>
    <row r="171" spans="1:15" ht="12.75">
      <c r="A171" s="27"/>
      <c r="B171" s="279" t="s">
        <v>107</v>
      </c>
      <c r="C171" s="101"/>
      <c r="D171" s="101"/>
      <c r="E171" s="280"/>
      <c r="F171" s="101"/>
      <c r="G171" s="281"/>
      <c r="H171" s="101"/>
      <c r="I171" s="101"/>
      <c r="J171" s="52"/>
      <c r="K171" s="57"/>
      <c r="L171" s="52"/>
      <c r="M171" s="52"/>
      <c r="N171" s="282"/>
      <c r="O171" s="302"/>
    </row>
    <row r="172" spans="1:15" ht="13.5" thickBot="1">
      <c r="A172" s="147"/>
      <c r="B172" s="296" t="s">
        <v>106</v>
      </c>
      <c r="C172" s="14">
        <v>5324.42</v>
      </c>
      <c r="D172" s="138" t="s">
        <v>69</v>
      </c>
      <c r="E172" s="138" t="s">
        <v>69</v>
      </c>
      <c r="F172" s="176">
        <v>8752.21</v>
      </c>
      <c r="G172" s="133" t="s">
        <v>69</v>
      </c>
      <c r="H172" s="14" t="s">
        <v>69</v>
      </c>
      <c r="I172" s="14">
        <v>8752.21</v>
      </c>
      <c r="J172" s="8" t="s">
        <v>69</v>
      </c>
      <c r="K172" s="8" t="s">
        <v>69</v>
      </c>
      <c r="L172" s="8" t="s">
        <v>69</v>
      </c>
      <c r="M172" s="8" t="s">
        <v>69</v>
      </c>
      <c r="N172" s="207" t="s">
        <v>69</v>
      </c>
      <c r="O172" s="209" t="s">
        <v>69</v>
      </c>
    </row>
    <row r="173" spans="1:15" ht="12.75">
      <c r="A173" s="79"/>
      <c r="B173" s="297"/>
      <c r="C173" s="16"/>
      <c r="D173" s="11"/>
      <c r="E173" s="16"/>
      <c r="F173" s="11"/>
      <c r="G173" s="11"/>
      <c r="H173" s="11"/>
      <c r="I173" s="11"/>
      <c r="J173" s="11"/>
      <c r="K173" s="11"/>
      <c r="L173" s="11"/>
      <c r="M173" s="15"/>
      <c r="N173" s="219"/>
      <c r="O173" s="216"/>
    </row>
    <row r="174" spans="1:15" ht="12.75">
      <c r="A174" s="157"/>
      <c r="B174" s="298"/>
      <c r="C174" s="150"/>
      <c r="D174" s="12"/>
      <c r="E174" s="150"/>
      <c r="F174" s="12"/>
      <c r="G174" s="12"/>
      <c r="H174" s="12"/>
      <c r="I174" s="12"/>
      <c r="J174" s="12"/>
      <c r="K174" s="12"/>
      <c r="L174" s="12"/>
      <c r="M174" s="157"/>
      <c r="N174" s="232"/>
      <c r="O174" s="224"/>
    </row>
    <row r="175" spans="1:15" ht="12.75">
      <c r="A175" s="33" t="s">
        <v>120</v>
      </c>
      <c r="B175" s="298" t="s">
        <v>149</v>
      </c>
      <c r="C175" s="166">
        <f>SUM(C106,C136,C144,C150,C154,C157,C161,C164)</f>
        <v>81427482.77000001</v>
      </c>
      <c r="D175" s="107">
        <f>SUM(D106,D136,D144,D150,D154,D157)</f>
        <v>9286407.319999997</v>
      </c>
      <c r="E175" s="166">
        <f>SUM(E106,E136,E144,E150,E154)</f>
        <v>1335702.7999999998</v>
      </c>
      <c r="F175" s="107">
        <f>SUM(F106,F136,F144,F150,F154,F157,F161,F164)</f>
        <v>89378187.29</v>
      </c>
      <c r="G175" s="107">
        <f>SUM(G106,G136,G144,G150,G154,G157,G161)</f>
        <v>88384156.79</v>
      </c>
      <c r="H175" s="108" t="s">
        <v>69</v>
      </c>
      <c r="I175" s="107">
        <f>SUM(I164)</f>
        <v>920874</v>
      </c>
      <c r="J175" s="107">
        <f>SUM(J25)</f>
        <v>0</v>
      </c>
      <c r="K175" s="108" t="s">
        <v>69</v>
      </c>
      <c r="L175" s="108" t="s">
        <v>69</v>
      </c>
      <c r="M175" s="169">
        <f>SUM(M25,M82)</f>
        <v>73156.5</v>
      </c>
      <c r="N175" s="233" t="s">
        <v>223</v>
      </c>
      <c r="O175" s="234" t="s">
        <v>216</v>
      </c>
    </row>
    <row r="176" spans="1:15" ht="12.75">
      <c r="A176" s="33"/>
      <c r="B176" s="298" t="s">
        <v>122</v>
      </c>
      <c r="C176" s="166">
        <f>SUM(C168:C172)</f>
        <v>3670601.9699999997</v>
      </c>
      <c r="D176" s="301" t="s">
        <v>101</v>
      </c>
      <c r="E176" s="300" t="s">
        <v>101</v>
      </c>
      <c r="F176" s="107">
        <f>SUM(F168:F172)</f>
        <v>4183970.35</v>
      </c>
      <c r="G176" s="133" t="s">
        <v>101</v>
      </c>
      <c r="H176" s="108" t="s">
        <v>69</v>
      </c>
      <c r="I176" s="107">
        <f>SUM(I166:I172)</f>
        <v>8752.21</v>
      </c>
      <c r="J176" s="133" t="s">
        <v>101</v>
      </c>
      <c r="K176" s="108" t="s">
        <v>69</v>
      </c>
      <c r="L176" s="108" t="s">
        <v>69</v>
      </c>
      <c r="M176" s="170" t="s">
        <v>101</v>
      </c>
      <c r="N176" s="232" t="s">
        <v>101</v>
      </c>
      <c r="O176" s="224" t="s">
        <v>101</v>
      </c>
    </row>
    <row r="177" spans="1:15" ht="13.5" thickBot="1">
      <c r="A177" s="35"/>
      <c r="B177" s="299"/>
      <c r="C177" s="18"/>
      <c r="D177" s="86"/>
      <c r="E177" s="18"/>
      <c r="F177" s="13"/>
      <c r="G177" s="13"/>
      <c r="H177" s="13"/>
      <c r="I177" s="13"/>
      <c r="J177" s="13"/>
      <c r="K177" s="13"/>
      <c r="L177" s="13"/>
      <c r="M177" s="17"/>
      <c r="N177" s="220"/>
      <c r="O177" s="221"/>
    </row>
    <row r="178" spans="1:15" ht="12.75">
      <c r="A178" s="236" t="s">
        <v>227</v>
      </c>
      <c r="B178" s="72" t="s">
        <v>226</v>
      </c>
      <c r="C178" s="72"/>
      <c r="D178" s="71"/>
      <c r="E178" s="72"/>
      <c r="F178" s="72"/>
      <c r="G178" s="72"/>
      <c r="H178" s="72"/>
      <c r="I178" s="72"/>
      <c r="J178" s="72"/>
      <c r="K178" s="72"/>
      <c r="L178" s="72"/>
      <c r="M178" s="72"/>
      <c r="N178" s="207"/>
      <c r="O178" s="207"/>
    </row>
    <row r="179" spans="1:2" ht="12.75">
      <c r="A179" s="154" t="s">
        <v>135</v>
      </c>
      <c r="B179" s="78" t="s">
        <v>64</v>
      </c>
    </row>
    <row r="180" spans="1:2" ht="12.75">
      <c r="A180" s="154" t="s">
        <v>144</v>
      </c>
      <c r="B180" s="78" t="s">
        <v>156</v>
      </c>
    </row>
    <row r="181" spans="1:2" ht="15">
      <c r="A181" s="172" t="s">
        <v>101</v>
      </c>
      <c r="B181" s="78" t="s">
        <v>183</v>
      </c>
    </row>
    <row r="182" spans="1:2" ht="15">
      <c r="A182" s="172" t="s">
        <v>101</v>
      </c>
      <c r="B182" s="78" t="s">
        <v>184</v>
      </c>
    </row>
    <row r="183" spans="1:10" ht="15" customHeight="1">
      <c r="A183" s="172" t="s">
        <v>101</v>
      </c>
      <c r="B183" s="78" t="s">
        <v>185</v>
      </c>
      <c r="D183" s="72"/>
      <c r="E183" s="72"/>
      <c r="F183" s="72"/>
      <c r="G183" s="72"/>
      <c r="H183" s="72"/>
      <c r="I183" s="72"/>
      <c r="J183" s="72"/>
    </row>
    <row r="184" ht="12.75" customHeight="1">
      <c r="A184" s="172"/>
    </row>
    <row r="185" spans="1:12" ht="15">
      <c r="A185" s="172"/>
      <c r="H185" s="78"/>
      <c r="I185" s="78"/>
      <c r="J185" s="78"/>
      <c r="K185" s="78"/>
      <c r="L185" s="78"/>
    </row>
    <row r="186" spans="1:18" ht="12.75" customHeight="1">
      <c r="A186" s="172"/>
      <c r="M186" s="78"/>
      <c r="N186" s="78"/>
      <c r="O186" s="78"/>
      <c r="P186" s="78"/>
      <c r="Q186" s="78"/>
      <c r="R186" s="78"/>
    </row>
    <row r="187" spans="1:18" ht="15">
      <c r="A187" s="172"/>
      <c r="B187" s="78"/>
      <c r="C187" s="78"/>
      <c r="D187" s="78"/>
      <c r="E187" s="78"/>
      <c r="F187" s="78"/>
      <c r="G187" s="78"/>
      <c r="M187" s="78"/>
      <c r="N187" s="78" t="s">
        <v>158</v>
      </c>
      <c r="O187" s="78"/>
      <c r="P187" s="78"/>
      <c r="Q187" s="78"/>
      <c r="R187" s="78"/>
    </row>
    <row r="188" spans="1:2" ht="18.75">
      <c r="A188" s="174" t="s">
        <v>145</v>
      </c>
      <c r="B188" s="78" t="s">
        <v>157</v>
      </c>
    </row>
    <row r="189" spans="1:2" ht="15">
      <c r="A189" s="172" t="s">
        <v>101</v>
      </c>
      <c r="B189" s="78" t="s">
        <v>199</v>
      </c>
    </row>
    <row r="190" spans="1:2" ht="15">
      <c r="A190" s="172" t="s">
        <v>101</v>
      </c>
      <c r="B190" s="78" t="s">
        <v>186</v>
      </c>
    </row>
    <row r="191" spans="1:2" ht="15">
      <c r="A191" s="172" t="s">
        <v>101</v>
      </c>
      <c r="B191" s="78" t="s">
        <v>187</v>
      </c>
    </row>
    <row r="192" spans="1:2" ht="15">
      <c r="A192" s="172" t="s">
        <v>101</v>
      </c>
      <c r="B192" s="78" t="s">
        <v>225</v>
      </c>
    </row>
    <row r="193" spans="1:2" ht="12.75">
      <c r="A193" s="154"/>
      <c r="B193" s="78"/>
    </row>
  </sheetData>
  <sheetProtection/>
  <mergeCells count="1">
    <mergeCell ref="B167:B168"/>
  </mergeCells>
  <printOptions/>
  <pageMargins left="0.2" right="0" top="0.1968503937007874" bottom="0.1968503937007874" header="0.28" footer="0.26"/>
  <pageSetup horizontalDpi="600" verticalDpi="600" orientation="landscape" paperSize="9" scale="95" r:id="rId1"/>
  <rowBreaks count="2" manualBreakCount="2">
    <brk id="92" max="14" man="1"/>
    <brk id="137" max="14" man="1"/>
  </rowBreaks>
  <ignoredErrors>
    <ignoredError sqref="D7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ug_lubicz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ug_lubicz</dc:creator>
  <cp:keywords/>
  <dc:description/>
  <cp:lastModifiedBy>Urząd Gminy w Lubiczu</cp:lastModifiedBy>
  <cp:lastPrinted>2009-11-17T13:29:47Z</cp:lastPrinted>
  <dcterms:created xsi:type="dcterms:W3CDTF">2005-09-12T14:13:19Z</dcterms:created>
  <dcterms:modified xsi:type="dcterms:W3CDTF">2009-12-03T13:19:22Z</dcterms:modified>
  <cp:category/>
  <cp:version/>
  <cp:contentType/>
  <cp:contentStatus/>
</cp:coreProperties>
</file>