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9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'Arkusz1'!$A$1:$W$131</definedName>
    <definedName name="_xlnm.Print_Area" localSheetId="1">'Arkusz2'!$A$1:$E$109</definedName>
    <definedName name="_xlnm.Print_Area" localSheetId="2">'Arkusz3'!$A$1:$E$21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<sst xmlns="http://schemas.openxmlformats.org/spreadsheetml/2006/main" count="875" uniqueCount="244">
  <si>
    <t>LP</t>
  </si>
  <si>
    <t>Prawo</t>
  </si>
  <si>
    <t>własności</t>
  </si>
  <si>
    <t>Inne</t>
  </si>
  <si>
    <t>wodociągi</t>
  </si>
  <si>
    <t>sieć kanalizacyjna</t>
  </si>
  <si>
    <t>pozostałe</t>
  </si>
  <si>
    <t>Gr.III</t>
  </si>
  <si>
    <t>Gr. V</t>
  </si>
  <si>
    <t>Gr. VI</t>
  </si>
  <si>
    <t>Urządz.techniczne</t>
  </si>
  <si>
    <t>Gr. VII</t>
  </si>
  <si>
    <t>Środki transportu</t>
  </si>
  <si>
    <t>Gr. VIII</t>
  </si>
  <si>
    <t>Gr. II</t>
  </si>
  <si>
    <t>Gr. III</t>
  </si>
  <si>
    <t>GR. IV</t>
  </si>
  <si>
    <t>Księgozbiory</t>
  </si>
  <si>
    <t>-</t>
  </si>
  <si>
    <t xml:space="preserve">   mieszkalne</t>
  </si>
  <si>
    <t xml:space="preserve">   szkół</t>
  </si>
  <si>
    <t xml:space="preserve">   pozostałe</t>
  </si>
  <si>
    <t>sieci cieplne</t>
  </si>
  <si>
    <t>rurociagi i instalacje</t>
  </si>
  <si>
    <t>dolnego zasilania w ciepło</t>
  </si>
  <si>
    <t>Audiobooki</t>
  </si>
  <si>
    <t>ilościowo</t>
  </si>
  <si>
    <t>w tym:</t>
  </si>
  <si>
    <t>Gr. IV</t>
  </si>
  <si>
    <t>Najem</t>
  </si>
  <si>
    <t>Dzierżawa gruntów:</t>
  </si>
  <si>
    <t>I</t>
  </si>
  <si>
    <t>Podstawowe środki trwałe oraz grunty przekazane w wieczyste użytkowanie</t>
  </si>
  <si>
    <t>1. Z dzierżawy</t>
  </si>
  <si>
    <t>wartościowo (w zł)</t>
  </si>
  <si>
    <t xml:space="preserve">   przedszkola</t>
  </si>
  <si>
    <t>rurociągi sieci rozdzielczych</t>
  </si>
  <si>
    <t>Kotły i masz.energetyczne</t>
  </si>
  <si>
    <t>Ogółem  I</t>
  </si>
  <si>
    <t>II</t>
  </si>
  <si>
    <t xml:space="preserve">              Pozostałe środki trwałe</t>
  </si>
  <si>
    <t>Gm. Biblioteka Publiczna</t>
  </si>
  <si>
    <t>Ogółem  II</t>
  </si>
  <si>
    <t>w tym                                          Gm.Biblioteka Publiczna</t>
  </si>
  <si>
    <t>Wartości niematerialne i prawne</t>
  </si>
  <si>
    <t>III</t>
  </si>
  <si>
    <t>IV</t>
  </si>
  <si>
    <t>bibliotek szkolnych</t>
  </si>
  <si>
    <t>20.</t>
  </si>
  <si>
    <t>Ograniczone prawa rzeczowe:</t>
  </si>
  <si>
    <t>a)</t>
  </si>
  <si>
    <t>b)</t>
  </si>
  <si>
    <t>Posiadanie:</t>
  </si>
  <si>
    <t>Ogółem  IV</t>
  </si>
  <si>
    <t>TO1T/00050163/5</t>
  </si>
  <si>
    <t>TO1T/00027204/5</t>
  </si>
  <si>
    <t>TO1T/00035087/7</t>
  </si>
  <si>
    <t>TO1T/00032123/1</t>
  </si>
  <si>
    <t>TO1T/00067979/0</t>
  </si>
  <si>
    <t>TO1T/00213474/9</t>
  </si>
  <si>
    <t>TO1T/00423645/4</t>
  </si>
  <si>
    <t>TO1T/00027777/2</t>
  </si>
  <si>
    <t>TO1T/00029970/9</t>
  </si>
  <si>
    <t>TO1T/00007248/9</t>
  </si>
  <si>
    <t>TO1T/00027316/3</t>
  </si>
  <si>
    <t>TO1T/00037977/7</t>
  </si>
  <si>
    <t>TO1T/00036008/7</t>
  </si>
  <si>
    <t>TO1T/00074149/5</t>
  </si>
  <si>
    <t>TO1T/00012256/6</t>
  </si>
  <si>
    <t>TO1T/00042304/7</t>
  </si>
  <si>
    <t>TO1T/00034325/4</t>
  </si>
  <si>
    <t>NR KW</t>
  </si>
  <si>
    <t>Należności główne</t>
  </si>
  <si>
    <t>Odsetki</t>
  </si>
  <si>
    <t>Licencje</t>
  </si>
  <si>
    <t>2. Z tyt. opłat za wieczyste użytkowanie</t>
  </si>
  <si>
    <t>Dane dot. rodz. praw majątkowych - z rubr. 6 zestaw.przypada zł. na:</t>
  </si>
  <si>
    <t>Urządzenia techniczne</t>
  </si>
  <si>
    <t>Kotły i maszyny energetyczne</t>
  </si>
  <si>
    <t>na oprogramowania</t>
  </si>
  <si>
    <t>linie energetyczne</t>
  </si>
  <si>
    <t>przyzagrodowe oczyszczalnie</t>
  </si>
  <si>
    <t>Wyszczególnienie skłądników mienia komunalnego</t>
  </si>
  <si>
    <t>ha</t>
  </si>
  <si>
    <t>zł</t>
  </si>
  <si>
    <t>4. Ze sprzedaży nieruchomości</t>
  </si>
  <si>
    <t>ob.</t>
  </si>
  <si>
    <t>szt.</t>
  </si>
  <si>
    <t>Maszyny, urządzenia i aparaty ogólnego zastosowania</t>
  </si>
  <si>
    <t>drogi,chodniki,parkingi, ścieżki rowerowe i dla pieszych</t>
  </si>
  <si>
    <t>Specjalistyczne maszyny, urządzenia i aparaty</t>
  </si>
  <si>
    <t>Narzędzia, przyrzady, ruchomości i  wyposarzenie</t>
  </si>
  <si>
    <t>Secjalistyczne maszyny, urządzenia i aparaty</t>
  </si>
  <si>
    <t>Narzędzia, przyrządy, ruchomości i wyposażenie</t>
  </si>
  <si>
    <t>Razem gr "0" (rubr.9)</t>
  </si>
  <si>
    <t>Razem gr I (rubr.9)</t>
  </si>
  <si>
    <t>Razem gr. II (rubr.9)</t>
  </si>
  <si>
    <t>Razem gr. IV (rubr.9)</t>
  </si>
  <si>
    <t>X</t>
  </si>
  <si>
    <t>Zwiększenie</t>
  </si>
  <si>
    <t>Zmniejszenie</t>
  </si>
  <si>
    <t>Inne niż własność prawa majątkowe</t>
  </si>
  <si>
    <t>Kasety VHS/Płyty DVD</t>
  </si>
  <si>
    <t>3. Z tyt.przekszt.pr.użyt.wiecz. w pr.własn.</t>
  </si>
  <si>
    <t>1. Z tyt.najmu bud.mieszkalnych</t>
  </si>
  <si>
    <t>1. Z tyt.reklamy w pasie dróg wewn.</t>
  </si>
  <si>
    <t>TO1T/00028232/7</t>
  </si>
  <si>
    <t>TO1T/00003792/9</t>
  </si>
  <si>
    <t>TO1T/00021347/7</t>
  </si>
  <si>
    <t>TO1T/00048834/3</t>
  </si>
  <si>
    <t>TO1T/00065821/4</t>
  </si>
  <si>
    <t>TO1T/00052175/5</t>
  </si>
  <si>
    <t>TO1T/00057747/2</t>
  </si>
  <si>
    <t>Hipoteki obowiazujące</t>
  </si>
  <si>
    <t>2)</t>
  </si>
  <si>
    <t>1)</t>
  </si>
  <si>
    <t>*)</t>
  </si>
  <si>
    <t>x</t>
  </si>
  <si>
    <t>Podstawowe środki trwałe</t>
  </si>
  <si>
    <t>Tytuł wygaśnięcia</t>
  </si>
  <si>
    <t>c)</t>
  </si>
  <si>
    <t>Hipoteka przymusowa:  Nr KW TO1T/00037395/3 w wysokości 12 360,00 zł - zabezpieczenie opłaty przekształcenia prawa użytkowania wieczystego w w prawo własności</t>
  </si>
  <si>
    <t>Ogółem II (rubr.9)</t>
  </si>
  <si>
    <t>Ogółem I (rubr.9)</t>
  </si>
  <si>
    <t>Wierzytelności Gminy</t>
  </si>
  <si>
    <t>21.</t>
  </si>
  <si>
    <t>22.</t>
  </si>
  <si>
    <t>Wyjaśnienie zwiekszeń i zmniejszeń nie stanowiacych przychodu i rozchodu mienia</t>
  </si>
  <si>
    <t>Przychód gruntów nastąpił z tytułu:</t>
  </si>
  <si>
    <t>Objaśnienia przychodów i rozchodów gruntów</t>
  </si>
  <si>
    <t>Rozchód gruntów nastąpił z tytułu:</t>
  </si>
  <si>
    <t xml:space="preserve">zapłata </t>
  </si>
  <si>
    <t>TO1T/00034622/3</t>
  </si>
  <si>
    <t>TO1T/00012555/13</t>
  </si>
  <si>
    <t>TO1T/00012262/1</t>
  </si>
  <si>
    <t>TO1T/00065988/2</t>
  </si>
  <si>
    <t>TO1T/00008056/3</t>
  </si>
  <si>
    <t>służebność</t>
  </si>
  <si>
    <t>służebność gruntowa działki nr 568/13 w Grębocinie KW nr T01T/00115486/9</t>
  </si>
  <si>
    <t>d)</t>
  </si>
  <si>
    <t>użytkowanie</t>
  </si>
  <si>
    <t>użytkowanie nieruchomości gruntowych dz. nr 414, 567 i 604/1 w Grębocinie o łącznej powierzchni 0,0013 ha</t>
  </si>
  <si>
    <t>Autorskie</t>
  </si>
  <si>
    <t>prawa majątkowe</t>
  </si>
  <si>
    <t>Ogółem  WNiP</t>
  </si>
  <si>
    <t>najem lokalu od p. Alicji Zielińskiej zam. w Lubiczu Dolnym pomieszczeń umiejscowionych na parterze w budynku przy ul. Toruńskiej 14 w Lubiczu Dolnym z przeznaczeniem na korzystanie z urządzeń terapeutycznych</t>
  </si>
  <si>
    <t>Księgozbiory Gminnej Biblioteki Publicznej</t>
  </si>
  <si>
    <t xml:space="preserve">3. Dzierżawa za użytkowanie gminnych </t>
  </si>
  <si>
    <t>urządzeń wodociągowo- kanalizacyjnych</t>
  </si>
  <si>
    <t>Obiekty inż.. lądowej i wodnej</t>
  </si>
  <si>
    <t>Załacznik nr 3</t>
  </si>
  <si>
    <t>46 266 wolum.</t>
  </si>
  <si>
    <t>TO1T/00081451/7</t>
  </si>
  <si>
    <t>TO1T/00033771/5</t>
  </si>
  <si>
    <t>TO1T/00006122/3</t>
  </si>
  <si>
    <t>TO1T/00028975/7</t>
  </si>
  <si>
    <t>TO1T/00015524/7</t>
  </si>
  <si>
    <t>TO1T/00077020/6</t>
  </si>
  <si>
    <t>TO1T/00050158/7</t>
  </si>
  <si>
    <t>TO1T/00016552/9</t>
  </si>
  <si>
    <t>TO1T/00003805/4</t>
  </si>
  <si>
    <t>TO1T/00075517/3</t>
  </si>
  <si>
    <t>Hipoteka przymusowa:  Nr KW TO1T/00027771/0 w wysokości 39 101,00 zł - zabezpieczenie opłaty przekształcenia prawa użytkowania wieczystego w w prawo własności</t>
  </si>
  <si>
    <t>najem lokalu od OSP w Brzezinku  znajdującego się w miejscowości Brzezinko w budynku remizy OSP składajacy się z sali z zapleczem kuchennym i toalety z przeznaczeniem na potrzeby programu terapeutycznego na rzecz dzieci i młodzieży do 21 roku życia</t>
  </si>
  <si>
    <t>najem lokalu od Oddziału Akcji Katolickiej przy Parafii św. Mikołaja w Gronowie znajdującego się w miejscowosci Gronowo w budynku przy Parafii św. Mikołaja w Gronowie składajacy się z sali z zapleczem kuchennym i toalety z przeznaczeniem na potrzeby realizacji programu terapeutycznego na rzecz dzieci i rodzin zagrożonych uzależnieniami.</t>
  </si>
  <si>
    <t xml:space="preserve">dzierżawa od Nadleśnictwa Dobrzejewice gruntu leśnego położonego na części działki nr ewidencyjny 14/13LP o powierzchni 0,2506 ha położonego w obrębie leśnym Dobrzejewice, wyłączonego z produkcji leśnej na cele związane z budową i i utrzymaniem kolektora sanitarnego i deszczowego oraz ulicy z placem manewrowym </t>
  </si>
  <si>
    <t xml:space="preserve">dzierżawa od Nadleśnictwa Dobrzejewice gruntów leśnych położonych na działkach: nr 2014/21 o powierzchni 0,6675 ha i nr 2014/22 o powierzchni 0,0025 ha znajdujących się w obrębie leśnym Dobrzejewice, wyłaczonych z produkcji leśnej na cele związane z budową i eksploatacją kolektora sanitarnego i deszczowego oraz dokonywania napraw i usuwania awarii </t>
  </si>
  <si>
    <t>Ogółem III (rubr.9)</t>
  </si>
  <si>
    <t>**)</t>
  </si>
  <si>
    <t>***)</t>
  </si>
  <si>
    <t>Budynki mieszkalne we współwłasności</t>
  </si>
  <si>
    <t>Pomieszczenia gospodarcze we współwłasności</t>
  </si>
  <si>
    <t>czynsz dzierżawny za grunty rolne: 597,60 zł</t>
  </si>
  <si>
    <t>19.</t>
  </si>
  <si>
    <t>Współwłasność w gruntach zabudowanych mieszkalnymi budynkami komunalnymi z wyodrębnioną własnością lokali</t>
  </si>
  <si>
    <t>Hipoteka przymusowa:  Nr KW TO1T/00027210/0 w wysokości 3 818,50 zł - zabezpieczenie opłaty przekształcenia prawa użytkowania wieczystego w prawo własności</t>
  </si>
  <si>
    <t>Hipoteka przymusowa: Nr KW TO1T/00027911/4 w wysokości 27 472,80 zł - zabezpieczenie opłaty przekształcenia prawa użytkowania wieczystego w w prawo własności</t>
  </si>
  <si>
    <t>Hipoteka przymusowa: Nr KW TO1T/00010195/6 w wysokości 27 741,00 zł - zabezpieczenie opłaty przekształcenia prawa użytkowania wieczystego w w prawo własności</t>
  </si>
  <si>
    <t>zakupu gruntów: 0,0418 ha o wartości 23 023,30 zł</t>
  </si>
  <si>
    <t>nabycia z mocy prawa- decyzją Wójta Gminy Lubicz: 0,3159 ha o wartości 117 600,00 zł</t>
  </si>
  <si>
    <t>nabycia z mocy prawa- decyzją Wojewody Kujawsko - Pomorskiego: 0,0400 ha o wartości 18 000,00 zł</t>
  </si>
  <si>
    <t>podziału: 0,9300 ha o wartości 382 160,00 zł</t>
  </si>
  <si>
    <t>zamiany: 0,0064 ha o wartości 5 218,41 zł</t>
  </si>
  <si>
    <t>darowizny: 0,3401 ha o wartości 60 583,60 zł</t>
  </si>
  <si>
    <t xml:space="preserve">sprzedaży: 0,8677 ha o wartości 414 980,00 zł </t>
  </si>
  <si>
    <t>podziału: 0,9300 ha o wartości 502 560,00 zł</t>
  </si>
  <si>
    <t>zamiany: 0,0107 ha o wartości 8 560,00 zł</t>
  </si>
  <si>
    <t>Wykreślone hipoteki w roku 2015</t>
  </si>
  <si>
    <t>Wykaz hipotek przymusowych ustanowionych na zabezpieczenie należności podatkowych - wygasłych w 2015r.</t>
  </si>
  <si>
    <t>umorzenie</t>
  </si>
  <si>
    <t>TO1T/0000412/1</t>
  </si>
  <si>
    <t>TO1T/00033057/4</t>
  </si>
  <si>
    <t>INFORMACJA O STANIE MIENIA GMINY LUBICZ NA DZIEŃ 31.12.2015 R.</t>
  </si>
  <si>
    <t>Wartość początkowa na dzień 31.12.2014r.</t>
  </si>
  <si>
    <t>Wartość  początkowa na dzień 31.12.2015</t>
  </si>
  <si>
    <t>Dochody w okresie 01.01.2015 r.- 31.12.2015 r. z tyt.wykonywania prawa własnosci, innych praw majatkowych (w zł)</t>
  </si>
  <si>
    <t>40 761  wolum.</t>
  </si>
  <si>
    <t>2 020 wolum.</t>
  </si>
  <si>
    <t xml:space="preserve"> 1 884 wolum.</t>
  </si>
  <si>
    <t>46 402 wolum.</t>
  </si>
  <si>
    <t xml:space="preserve"> 18 642 wolum.</t>
  </si>
  <si>
    <t>2 423 wolum.</t>
  </si>
  <si>
    <t>56 980 wolum.</t>
  </si>
  <si>
    <t>opł. za wynajem pomieszczeń szkolnych: 1 824,88 zł</t>
  </si>
  <si>
    <t>czynsze za gminne lokale mieszkaniowe: 191 023,27 zł</t>
  </si>
  <si>
    <t>opł. za zajęcie pasa drogowego: 1 896,68 zł</t>
  </si>
  <si>
    <t>czynsze gminne za lokale użytkowe: 272,58 zł</t>
  </si>
  <si>
    <t xml:space="preserve">2. Z tyt.najmu pomieszczeń szkolnych </t>
  </si>
  <si>
    <t>Budynki i lokale grupa "1"</t>
  </si>
  <si>
    <t>zmniejszenie stanu początkowego w ilości na dzień 31.12.2014r. o 6 obiektów z powodu błedu w informacji za rok poprzedni</t>
  </si>
  <si>
    <t>Środki transportu grupa "7"</t>
  </si>
  <si>
    <t>opłata za użytkowanie wieczyste nieruchomości gminnych: 28 048,52 zł</t>
  </si>
  <si>
    <t>opłata za przekształcenie wieczystego użytkowania w prawo własności: 48 954,58 zł</t>
  </si>
  <si>
    <t>Należności na 31.12.2015r. zw. z mieniem Gminy:</t>
  </si>
  <si>
    <t>dopł. zwrotne dla Sp. Lubickie Wodociągi: 1 083 400,00 zł</t>
  </si>
  <si>
    <r>
      <t xml:space="preserve">Udziały </t>
    </r>
    <r>
      <rPr>
        <sz val="10"/>
        <color indexed="8"/>
        <rFont val="Arial CE"/>
        <family val="0"/>
      </rPr>
      <t xml:space="preserve"> </t>
    </r>
  </si>
  <si>
    <t>Wykaz hipotek przymusowych ustanowionych na zabezpieczenie należności podatkowych- stan na 31.12.2015r.</t>
  </si>
  <si>
    <t>Wójta Gminy Lubicz z dn. 31.03.2016r.</t>
  </si>
  <si>
    <t>2. Z tyt. zajęcia pasa drogowego</t>
  </si>
  <si>
    <t>do zarządzenia nr 0050.1.10.2016</t>
  </si>
  <si>
    <t>Udziały Gminy Lubicz w Spółce Lubickie Wodociągi  sp. z o.o 400 szt , każda po 500,00 zł razem 200 000,00 zł</t>
  </si>
  <si>
    <t>1. Z tyt. ubezpieczenia majątkowego</t>
  </si>
  <si>
    <t>1.Z tyt. ubezpieczenia majątkowego</t>
  </si>
  <si>
    <t>2.Ze sprzedaży złomu</t>
  </si>
  <si>
    <t>3. Z tyt. upezpieczenia majątkowego</t>
  </si>
  <si>
    <t>4. Za wynajem płotu pod reklamę</t>
  </si>
  <si>
    <t>5. Z tyt.najmu lokali użytkowych</t>
  </si>
  <si>
    <t>4 813,46</t>
  </si>
  <si>
    <t>Grupa 0 GRUNTY</t>
  </si>
  <si>
    <t>grunty</t>
  </si>
  <si>
    <t>w wieczystym użytkowaniu</t>
  </si>
  <si>
    <t>Grupa I BUDYNKI I LOKALE</t>
  </si>
  <si>
    <t xml:space="preserve"> Grupa II   OBIEKTY INŻYNIERII LĄDOWEJ I WODNEJ </t>
  </si>
  <si>
    <t>Razem Grupa 0</t>
  </si>
  <si>
    <t>Razem Grupa I</t>
  </si>
  <si>
    <t>Razem Grupa II</t>
  </si>
  <si>
    <t>Razem Grupa IV</t>
  </si>
  <si>
    <t>Maszyny, urządzenia i aparaty</t>
  </si>
  <si>
    <t>ogólnego zastosowania</t>
  </si>
  <si>
    <t>zmniejszenie stanu początkowego w ilości na dzień 31.12.2014r. o 1 obiekt, oraz zwiększenie wartości początkowej na dzień 31.12.2014r.                                                        o 5 174,40 zł z powodu błędnego zapisu w informacji za rok poprzedni</t>
  </si>
  <si>
    <t>Grunty grupa "0"</t>
  </si>
  <si>
    <t>3)</t>
  </si>
  <si>
    <t>zwiększenie wynikające z dostosowania do Ewidencji Gruntów i Budynków Starostwa Powiatowego: 2,3112 ha                                                                                     o wartości 550 000,00 zł</t>
  </si>
  <si>
    <t>zmniejszenie wynikające z dostosowania do Ewidencji Gruntów i Budynków Starostwa Powiatowego: 3,1547 ha                                                                                     o wartości 1 074 200,00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</si>
</sst>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&quot;-&quot;\ _z_ł_-;_-@_-"/>
    <numFmt numFmtId="166" formatCode="0.0000"/>
    <numFmt numFmtId="167" formatCode="_-* #,##0.0000\ _z_ł_-;\-* #,##0.0000\ _z_ł_-;_-* &quot;-&quot;????\ _z_ł_-;_-@_-"/>
    <numFmt numFmtId="168" formatCode="_-* #,##0\ _z_ł_-;\-* #,##0\ _z_ł_-;_-* &quot;-&quot;??\ _z_ł_-;_-@_-"/>
    <numFmt numFmtId="169" formatCode="0.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8"/>
      <color indexed="10"/>
      <name val="Arial CE"/>
      <family val="2"/>
    </font>
    <font>
      <b/>
      <i/>
      <u val="single"/>
      <sz val="8"/>
      <name val="Arial CE"/>
      <family val="0"/>
    </font>
    <font>
      <b/>
      <i/>
      <sz val="8"/>
      <name val="Arial CE"/>
      <family val="0"/>
    </font>
    <font>
      <u val="single"/>
      <sz val="8"/>
      <name val="Arial CE"/>
      <family val="2"/>
    </font>
    <font>
      <b/>
      <vertAlign val="superscript"/>
      <sz val="12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E"/>
      <family val="0"/>
    </font>
    <font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10"/>
      <name val="Arial CE"/>
      <family val="0"/>
    </font>
    <font>
      <b/>
      <sz val="14"/>
      <name val="Arial CE"/>
      <family val="0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u val="single"/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9"/>
      <color indexed="8"/>
      <name val="Arial CE"/>
      <family val="0"/>
    </font>
    <font>
      <b/>
      <sz val="12"/>
      <color indexed="8"/>
      <name val="Arial CE"/>
      <family val="0"/>
    </font>
    <font>
      <b/>
      <u val="single"/>
      <sz val="12"/>
      <color indexed="8"/>
      <name val="Arial"/>
      <family val="2"/>
    </font>
    <font>
      <b/>
      <vertAlign val="superscript"/>
      <sz val="12"/>
      <color indexed="8"/>
      <name val="Arial CE"/>
      <family val="0"/>
    </font>
    <font>
      <b/>
      <u val="single"/>
      <sz val="10"/>
      <color indexed="8"/>
      <name val="Arial CE"/>
      <family val="2"/>
    </font>
    <font>
      <b/>
      <vertAlign val="superscript"/>
      <sz val="8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 CE"/>
      <family val="2"/>
    </font>
    <font>
      <b/>
      <sz val="11"/>
      <color indexed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>
        <color indexed="63"/>
      </top>
      <bottom/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13">
    <xf numFmtId="1" fontId="0" fillId="0" borderId="0" xfId="0" applyAlignment="1">
      <alignment/>
    </xf>
    <xf numFmtId="1" fontId="2" fillId="0" borderId="0" xfId="0" applyFont="1" applyAlignment="1">
      <alignment/>
    </xf>
    <xf numFmtId="1" fontId="0" fillId="0" borderId="0" xfId="0" applyAlignment="1">
      <alignment horizontal="center"/>
    </xf>
    <xf numFmtId="1" fontId="0" fillId="0" borderId="0" xfId="0" applyBorder="1" applyAlignment="1">
      <alignment/>
    </xf>
    <xf numFmtId="1" fontId="3" fillId="0" borderId="0" xfId="0" applyFont="1" applyAlignment="1">
      <alignment/>
    </xf>
    <xf numFmtId="1" fontId="5" fillId="0" borderId="0" xfId="0" applyFont="1" applyAlignment="1">
      <alignment/>
    </xf>
    <xf numFmtId="1" fontId="4" fillId="0" borderId="0" xfId="0" applyFont="1" applyAlignment="1">
      <alignment/>
    </xf>
    <xf numFmtId="1" fontId="6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1" fontId="0" fillId="0" borderId="0" xfId="0" applyFont="1" applyAlignment="1">
      <alignment/>
    </xf>
    <xf numFmtId="4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Font="1" applyBorder="1" applyAlignment="1">
      <alignment/>
    </xf>
    <xf numFmtId="1" fontId="6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center"/>
    </xf>
    <xf numFmtId="1" fontId="11" fillId="0" borderId="0" xfId="0" applyFont="1" applyAlignment="1">
      <alignment/>
    </xf>
    <xf numFmtId="1" fontId="3" fillId="0" borderId="0" xfId="0" applyFont="1" applyAlignment="1">
      <alignment horizontal="left" vertical="distributed"/>
    </xf>
    <xf numFmtId="1" fontId="15" fillId="0" borderId="0" xfId="0" applyFont="1" applyAlignment="1">
      <alignment/>
    </xf>
    <xf numFmtId="1" fontId="3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" fontId="16" fillId="0" borderId="0" xfId="0" applyFont="1" applyAlignment="1">
      <alignment/>
    </xf>
    <xf numFmtId="1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4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4" fontId="0" fillId="0" borderId="0" xfId="58" applyFont="1" applyAlignment="1">
      <alignment/>
    </xf>
    <xf numFmtId="166" fontId="0" fillId="0" borderId="0" xfId="0" applyNumberFormat="1" applyAlignment="1">
      <alignment/>
    </xf>
    <xf numFmtId="1" fontId="0" fillId="24" borderId="0" xfId="0" applyFill="1" applyAlignment="1">
      <alignment/>
    </xf>
    <xf numFmtId="1" fontId="0" fillId="24" borderId="0" xfId="0" applyFill="1" applyBorder="1" applyAlignment="1">
      <alignment/>
    </xf>
    <xf numFmtId="1" fontId="0" fillId="0" borderId="0" xfId="0" applyAlignment="1">
      <alignment/>
    </xf>
    <xf numFmtId="1" fontId="17" fillId="24" borderId="0" xfId="0" applyFont="1" applyFill="1" applyAlignment="1">
      <alignment horizontal="left"/>
    </xf>
    <xf numFmtId="1" fontId="0" fillId="24" borderId="0" xfId="0" applyFill="1" applyBorder="1" applyAlignment="1">
      <alignment horizontal="center"/>
    </xf>
    <xf numFmtId="44" fontId="3" fillId="24" borderId="0" xfId="58" applyFont="1" applyFill="1" applyBorder="1" applyAlignment="1">
      <alignment horizontal="center"/>
    </xf>
    <xf numFmtId="1" fontId="0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1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1" fontId="6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left" vertical="distributed"/>
    </xf>
    <xf numFmtId="1" fontId="3" fillId="24" borderId="0" xfId="0" applyFont="1" applyFill="1" applyBorder="1" applyAlignment="1">
      <alignment horizontal="center"/>
    </xf>
    <xf numFmtId="43" fontId="3" fillId="24" borderId="0" xfId="0" applyNumberFormat="1" applyFont="1" applyFill="1" applyBorder="1" applyAlignment="1">
      <alignment horizontal="center"/>
    </xf>
    <xf numFmtId="4" fontId="3" fillId="24" borderId="0" xfId="0" applyNumberFormat="1" applyFont="1" applyFill="1" applyBorder="1" applyAlignment="1">
      <alignment horizontal="center"/>
    </xf>
    <xf numFmtId="4" fontId="3" fillId="24" borderId="0" xfId="0" applyNumberFormat="1" applyFont="1" applyFill="1" applyBorder="1" applyAlignment="1">
      <alignment horizontal="center" vertical="center"/>
    </xf>
    <xf numFmtId="43" fontId="8" fillId="24" borderId="0" xfId="0" applyNumberFormat="1" applyFont="1" applyFill="1" applyBorder="1" applyAlignment="1">
      <alignment horizontal="right" vertical="center"/>
    </xf>
    <xf numFmtId="1" fontId="6" fillId="24" borderId="0" xfId="0" applyFont="1" applyFill="1" applyBorder="1" applyAlignment="1">
      <alignment/>
    </xf>
    <xf numFmtId="1" fontId="14" fillId="24" borderId="0" xfId="0" applyFont="1" applyFill="1" applyBorder="1" applyAlignment="1">
      <alignment horizontal="center"/>
    </xf>
    <xf numFmtId="1" fontId="14" fillId="24" borderId="0" xfId="0" applyFont="1" applyFill="1" applyBorder="1" applyAlignment="1">
      <alignment horizontal="center" wrapText="1"/>
    </xf>
    <xf numFmtId="1" fontId="3" fillId="0" borderId="10" xfId="0" applyFont="1" applyBorder="1" applyAlignment="1">
      <alignment/>
    </xf>
    <xf numFmtId="1" fontId="3" fillId="0" borderId="11" xfId="0" applyFont="1" applyBorder="1" applyAlignment="1">
      <alignment/>
    </xf>
    <xf numFmtId="1" fontId="3" fillId="0" borderId="12" xfId="0" applyFont="1" applyBorder="1" applyAlignment="1">
      <alignment/>
    </xf>
    <xf numFmtId="1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1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top"/>
    </xf>
    <xf numFmtId="1" fontId="4" fillId="4" borderId="13" xfId="0" applyFont="1" applyFill="1" applyBorder="1" applyAlignment="1">
      <alignment horizontal="center"/>
    </xf>
    <xf numFmtId="1" fontId="4" fillId="25" borderId="14" xfId="0" applyFont="1" applyFill="1" applyBorder="1" applyAlignment="1">
      <alignment/>
    </xf>
    <xf numFmtId="1" fontId="0" fillId="25" borderId="0" xfId="0" applyFill="1" applyAlignment="1">
      <alignment/>
    </xf>
    <xf numFmtId="1" fontId="3" fillId="25" borderId="15" xfId="0" applyFont="1" applyFill="1" applyBorder="1" applyAlignment="1">
      <alignment/>
    </xf>
    <xf numFmtId="1" fontId="4" fillId="25" borderId="16" xfId="0" applyFont="1" applyFill="1" applyBorder="1" applyAlignment="1">
      <alignment horizontal="center"/>
    </xf>
    <xf numFmtId="1" fontId="4" fillId="25" borderId="17" xfId="0" applyFont="1" applyFill="1" applyBorder="1" applyAlignment="1">
      <alignment horizontal="center"/>
    </xf>
    <xf numFmtId="1" fontId="4" fillId="25" borderId="18" xfId="0" applyFont="1" applyFill="1" applyBorder="1" applyAlignment="1">
      <alignment horizontal="center"/>
    </xf>
    <xf numFmtId="1" fontId="4" fillId="25" borderId="15" xfId="0" applyFont="1" applyFill="1" applyBorder="1" applyAlignment="1">
      <alignment horizontal="center"/>
    </xf>
    <xf numFmtId="1" fontId="4" fillId="25" borderId="0" xfId="0" applyFont="1" applyFill="1" applyBorder="1" applyAlignment="1">
      <alignment horizontal="center" vertical="distributed"/>
    </xf>
    <xf numFmtId="1" fontId="4" fillId="25" borderId="0" xfId="0" applyFont="1" applyFill="1" applyBorder="1" applyAlignment="1">
      <alignment horizontal="center"/>
    </xf>
    <xf numFmtId="1" fontId="4" fillId="25" borderId="19" xfId="0" applyFont="1" applyFill="1" applyBorder="1" applyAlignment="1">
      <alignment horizontal="center"/>
    </xf>
    <xf numFmtId="1" fontId="4" fillId="25" borderId="20" xfId="0" applyFont="1" applyFill="1" applyBorder="1" applyAlignment="1">
      <alignment horizontal="center"/>
    </xf>
    <xf numFmtId="1" fontId="4" fillId="25" borderId="21" xfId="0" applyFont="1" applyFill="1" applyBorder="1" applyAlignment="1">
      <alignment horizontal="center"/>
    </xf>
    <xf numFmtId="1" fontId="4" fillId="25" borderId="22" xfId="0" applyFont="1" applyFill="1" applyBorder="1" applyAlignment="1">
      <alignment horizontal="center"/>
    </xf>
    <xf numFmtId="1" fontId="3" fillId="25" borderId="0" xfId="0" applyFont="1" applyFill="1" applyBorder="1" applyAlignment="1">
      <alignment/>
    </xf>
    <xf numFmtId="1" fontId="10" fillId="25" borderId="23" xfId="0" applyFont="1" applyFill="1" applyBorder="1" applyAlignment="1">
      <alignment horizontal="center"/>
    </xf>
    <xf numFmtId="1" fontId="9" fillId="25" borderId="19" xfId="0" applyFont="1" applyFill="1" applyBorder="1" applyAlignment="1">
      <alignment/>
    </xf>
    <xf numFmtId="1" fontId="9" fillId="25" borderId="15" xfId="0" applyFont="1" applyFill="1" applyBorder="1" applyAlignment="1">
      <alignment horizontal="center"/>
    </xf>
    <xf numFmtId="1" fontId="9" fillId="25" borderId="0" xfId="0" applyFont="1" applyFill="1" applyBorder="1" applyAlignment="1">
      <alignment horizontal="center"/>
    </xf>
    <xf numFmtId="1" fontId="9" fillId="25" borderId="19" xfId="0" applyFont="1" applyFill="1" applyBorder="1" applyAlignment="1">
      <alignment horizontal="center"/>
    </xf>
    <xf numFmtId="1" fontId="10" fillId="25" borderId="24" xfId="0" applyFont="1" applyFill="1" applyBorder="1" applyAlignment="1">
      <alignment horizontal="center"/>
    </xf>
    <xf numFmtId="1" fontId="10" fillId="25" borderId="25" xfId="0" applyFont="1" applyFill="1" applyBorder="1" applyAlignment="1">
      <alignment horizontal="center"/>
    </xf>
    <xf numFmtId="1" fontId="10" fillId="25" borderId="26" xfId="0" applyFont="1" applyFill="1" applyBorder="1" applyAlignment="1">
      <alignment horizontal="center"/>
    </xf>
    <xf numFmtId="1" fontId="4" fillId="25" borderId="26" xfId="0" applyFont="1" applyFill="1" applyBorder="1" applyAlignment="1">
      <alignment horizontal="center"/>
    </xf>
    <xf numFmtId="1" fontId="3" fillId="4" borderId="16" xfId="0" applyFont="1" applyFill="1" applyBorder="1" applyAlignment="1">
      <alignment horizontal="center"/>
    </xf>
    <xf numFmtId="1" fontId="35" fillId="0" borderId="0" xfId="0" applyFont="1" applyAlignment="1">
      <alignment/>
    </xf>
    <xf numFmtId="1" fontId="34" fillId="0" borderId="0" xfId="0" applyFont="1" applyAlignment="1">
      <alignment/>
    </xf>
    <xf numFmtId="1" fontId="36" fillId="24" borderId="0" xfId="0" applyFont="1" applyFill="1" applyBorder="1" applyAlignment="1">
      <alignment/>
    </xf>
    <xf numFmtId="1" fontId="37" fillId="24" borderId="0" xfId="0" applyFont="1" applyFill="1" applyBorder="1" applyAlignment="1">
      <alignment/>
    </xf>
    <xf numFmtId="1" fontId="38" fillId="0" borderId="0" xfId="0" applyFont="1" applyFill="1" applyBorder="1" applyAlignment="1">
      <alignment horizontal="center"/>
    </xf>
    <xf numFmtId="1" fontId="38" fillId="0" borderId="0" xfId="0" applyFont="1" applyFill="1" applyBorder="1" applyAlignment="1">
      <alignment horizontal="center"/>
    </xf>
    <xf numFmtId="1" fontId="37" fillId="24" borderId="0" xfId="0" applyFont="1" applyFill="1" applyBorder="1" applyAlignment="1">
      <alignment horizontal="center"/>
    </xf>
    <xf numFmtId="1" fontId="36" fillId="24" borderId="0" xfId="0" applyFont="1" applyFill="1" applyBorder="1" applyAlignment="1">
      <alignment/>
    </xf>
    <xf numFmtId="49" fontId="17" fillId="24" borderId="0" xfId="0" applyNumberFormat="1" applyFont="1" applyFill="1" applyBorder="1" applyAlignment="1">
      <alignment horizontal="center"/>
    </xf>
    <xf numFmtId="1" fontId="36" fillId="24" borderId="0" xfId="0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 horizontal="left"/>
    </xf>
    <xf numFmtId="1" fontId="37" fillId="24" borderId="0" xfId="0" applyFont="1" applyFill="1" applyBorder="1" applyAlignment="1">
      <alignment horizontal="left"/>
    </xf>
    <xf numFmtId="4" fontId="17" fillId="24" borderId="0" xfId="0" applyNumberFormat="1" applyFont="1" applyFill="1" applyBorder="1" applyAlignment="1">
      <alignment horizontal="center" vertical="center"/>
    </xf>
    <xf numFmtId="1" fontId="39" fillId="0" borderId="0" xfId="0" applyFont="1" applyAlignment="1">
      <alignment/>
    </xf>
    <xf numFmtId="1" fontId="37" fillId="0" borderId="0" xfId="0" applyFont="1" applyAlignment="1">
      <alignment/>
    </xf>
    <xf numFmtId="1" fontId="37" fillId="0" borderId="0" xfId="0" applyFont="1" applyBorder="1" applyAlignment="1">
      <alignment/>
    </xf>
    <xf numFmtId="4" fontId="36" fillId="0" borderId="0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1" fontId="37" fillId="0" borderId="0" xfId="0" applyFont="1" applyAlignment="1">
      <alignment horizontal="left"/>
    </xf>
    <xf numFmtId="1" fontId="39" fillId="0" borderId="0" xfId="0" applyFont="1" applyAlignment="1">
      <alignment vertical="distributed"/>
    </xf>
    <xf numFmtId="1" fontId="42" fillId="0" borderId="27" xfId="0" applyFont="1" applyFill="1" applyBorder="1" applyAlignment="1">
      <alignment horizontal="center"/>
    </xf>
    <xf numFmtId="1" fontId="42" fillId="0" borderId="27" xfId="0" applyFont="1" applyFill="1" applyBorder="1" applyAlignment="1">
      <alignment horizontal="center" wrapText="1"/>
    </xf>
    <xf numFmtId="1" fontId="42" fillId="0" borderId="28" xfId="0" applyFont="1" applyFill="1" applyBorder="1" applyAlignment="1">
      <alignment horizontal="center"/>
    </xf>
    <xf numFmtId="1" fontId="37" fillId="0" borderId="29" xfId="0" applyFont="1" applyBorder="1" applyAlignment="1">
      <alignment horizontal="center"/>
    </xf>
    <xf numFmtId="1" fontId="39" fillId="24" borderId="29" xfId="0" applyFont="1" applyFill="1" applyBorder="1" applyAlignment="1">
      <alignment horizontal="left"/>
    </xf>
    <xf numFmtId="44" fontId="39" fillId="24" borderId="29" xfId="58" applyFont="1" applyFill="1" applyBorder="1" applyAlignment="1">
      <alignment horizontal="right"/>
    </xf>
    <xf numFmtId="1" fontId="39" fillId="0" borderId="0" xfId="0" applyFont="1" applyBorder="1" applyAlignment="1">
      <alignment horizontal="center"/>
    </xf>
    <xf numFmtId="4" fontId="37" fillId="0" borderId="30" xfId="0" applyNumberFormat="1" applyFont="1" applyBorder="1" applyAlignment="1">
      <alignment/>
    </xf>
    <xf numFmtId="4" fontId="37" fillId="0" borderId="31" xfId="0" applyNumberFormat="1" applyFont="1" applyBorder="1" applyAlignment="1">
      <alignment/>
    </xf>
    <xf numFmtId="1" fontId="39" fillId="0" borderId="0" xfId="0" applyFont="1" applyBorder="1" applyAlignment="1">
      <alignment horizontal="left"/>
    </xf>
    <xf numFmtId="4" fontId="37" fillId="0" borderId="0" xfId="0" applyNumberFormat="1" applyFont="1" applyBorder="1" applyAlignment="1">
      <alignment/>
    </xf>
    <xf numFmtId="1" fontId="37" fillId="0" borderId="0" xfId="0" applyFont="1" applyAlignment="1">
      <alignment vertical="center"/>
    </xf>
    <xf numFmtId="1" fontId="41" fillId="0" borderId="0" xfId="0" applyFont="1" applyAlignment="1">
      <alignment horizontal="left" vertical="distributed"/>
    </xf>
    <xf numFmtId="1" fontId="17" fillId="0" borderId="0" xfId="0" applyFont="1" applyAlignment="1">
      <alignment horizontal="left" vertical="distributed"/>
    </xf>
    <xf numFmtId="1" fontId="37" fillId="0" borderId="0" xfId="0" applyFont="1" applyAlignment="1">
      <alignment vertical="top"/>
    </xf>
    <xf numFmtId="1" fontId="39" fillId="24" borderId="29" xfId="0" applyFont="1" applyFill="1" applyBorder="1" applyAlignment="1">
      <alignment/>
    </xf>
    <xf numFmtId="2" fontId="39" fillId="24" borderId="29" xfId="0" applyNumberFormat="1" applyFont="1" applyFill="1" applyBorder="1" applyAlignment="1">
      <alignment/>
    </xf>
    <xf numFmtId="1" fontId="39" fillId="24" borderId="0" xfId="0" applyFont="1" applyFill="1" applyAlignment="1">
      <alignment/>
    </xf>
    <xf numFmtId="2" fontId="39" fillId="24" borderId="32" xfId="0" applyNumberFormat="1" applyFont="1" applyFill="1" applyBorder="1" applyAlignment="1">
      <alignment/>
    </xf>
    <xf numFmtId="2" fontId="39" fillId="24" borderId="33" xfId="0" applyNumberFormat="1" applyFont="1" applyFill="1" applyBorder="1" applyAlignment="1">
      <alignment/>
    </xf>
    <xf numFmtId="1" fontId="39" fillId="24" borderId="34" xfId="0" applyFont="1" applyFill="1" applyBorder="1" applyAlignment="1">
      <alignment/>
    </xf>
    <xf numFmtId="2" fontId="39" fillId="24" borderId="35" xfId="0" applyNumberFormat="1" applyFont="1" applyFill="1" applyBorder="1" applyAlignment="1">
      <alignment/>
    </xf>
    <xf numFmtId="2" fontId="39" fillId="24" borderId="36" xfId="0" applyNumberFormat="1" applyFont="1" applyFill="1" applyBorder="1" applyAlignment="1">
      <alignment/>
    </xf>
    <xf numFmtId="1" fontId="39" fillId="24" borderId="29" xfId="0" applyFont="1" applyFill="1" applyBorder="1" applyAlignment="1">
      <alignment/>
    </xf>
    <xf numFmtId="4" fontId="37" fillId="0" borderId="37" xfId="0" applyNumberFormat="1" applyFont="1" applyBorder="1" applyAlignment="1">
      <alignment/>
    </xf>
    <xf numFmtId="1" fontId="38" fillId="0" borderId="0" xfId="0" applyFont="1" applyAlignment="1">
      <alignment/>
    </xf>
    <xf numFmtId="1" fontId="43" fillId="0" borderId="0" xfId="0" applyFont="1" applyAlignment="1">
      <alignment/>
    </xf>
    <xf numFmtId="1" fontId="39" fillId="0" borderId="0" xfId="0" applyFont="1" applyAlignment="1">
      <alignment/>
    </xf>
    <xf numFmtId="0" fontId="44" fillId="0" borderId="0" xfId="0" applyNumberFormat="1" applyFont="1" applyAlignment="1">
      <alignment vertical="top"/>
    </xf>
    <xf numFmtId="1" fontId="17" fillId="0" borderId="0" xfId="0" applyFont="1" applyAlignment="1">
      <alignment horizontal="left" vertical="distributed"/>
    </xf>
    <xf numFmtId="1" fontId="45" fillId="0" borderId="0" xfId="0" applyFont="1" applyAlignment="1">
      <alignment/>
    </xf>
    <xf numFmtId="1" fontId="36" fillId="0" borderId="0" xfId="0" applyFont="1" applyAlignment="1">
      <alignment/>
    </xf>
    <xf numFmtId="0" fontId="44" fillId="0" borderId="0" xfId="0" applyNumberFormat="1" applyFont="1" applyAlignment="1">
      <alignment/>
    </xf>
    <xf numFmtId="1" fontId="17" fillId="24" borderId="0" xfId="0" applyFont="1" applyFill="1" applyAlignment="1">
      <alignment/>
    </xf>
    <xf numFmtId="1" fontId="39" fillId="24" borderId="0" xfId="0" applyFont="1" applyFill="1" applyBorder="1" applyAlignment="1">
      <alignment/>
    </xf>
    <xf numFmtId="49" fontId="44" fillId="0" borderId="0" xfId="58" applyNumberFormat="1" applyFont="1" applyAlignment="1">
      <alignment horizontal="left"/>
    </xf>
    <xf numFmtId="0" fontId="46" fillId="0" borderId="0" xfId="0" applyNumberFormat="1" applyFont="1" applyAlignment="1">
      <alignment/>
    </xf>
    <xf numFmtId="1" fontId="39" fillId="0" borderId="0" xfId="0" applyFont="1" applyAlignment="1">
      <alignment horizontal="center"/>
    </xf>
    <xf numFmtId="1" fontId="39" fillId="24" borderId="0" xfId="0" applyFont="1" applyFill="1" applyAlignment="1">
      <alignment/>
    </xf>
    <xf numFmtId="1" fontId="39" fillId="24" borderId="0" xfId="0" applyFont="1" applyFill="1" applyAlignment="1">
      <alignment/>
    </xf>
    <xf numFmtId="1" fontId="39" fillId="24" borderId="0" xfId="0" applyFont="1" applyFill="1" applyAlignment="1">
      <alignment horizontal="center"/>
    </xf>
    <xf numFmtId="0" fontId="44" fillId="0" borderId="0" xfId="0" applyNumberFormat="1" applyFont="1" applyAlignment="1">
      <alignment horizontal="left" vertical="top"/>
    </xf>
    <xf numFmtId="1" fontId="17" fillId="0" borderId="0" xfId="0" applyFont="1" applyAlignment="1">
      <alignment/>
    </xf>
    <xf numFmtId="1" fontId="43" fillId="0" borderId="0" xfId="0" applyFont="1" applyAlignment="1">
      <alignment horizontal="left" vertical="distributed"/>
    </xf>
    <xf numFmtId="1" fontId="37" fillId="24" borderId="0" xfId="0" applyFont="1" applyFill="1" applyBorder="1" applyAlignment="1">
      <alignment horizontal="left" vertical="center"/>
    </xf>
    <xf numFmtId="41" fontId="37" fillId="24" borderId="0" xfId="0" applyNumberFormat="1" applyFont="1" applyFill="1" applyBorder="1" applyAlignment="1">
      <alignment horizontal="left" vertical="center"/>
    </xf>
    <xf numFmtId="1" fontId="7" fillId="0" borderId="0" xfId="0" applyFont="1" applyAlignment="1">
      <alignment horizontal="left" vertical="distributed"/>
    </xf>
    <xf numFmtId="1" fontId="36" fillId="0" borderId="0" xfId="0" applyFont="1" applyAlignment="1">
      <alignment horizontal="left"/>
    </xf>
    <xf numFmtId="167" fontId="17" fillId="0" borderId="23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49" fontId="36" fillId="24" borderId="15" xfId="0" applyNumberFormat="1" applyFont="1" applyFill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1" fontId="17" fillId="0" borderId="19" xfId="0" applyFont="1" applyBorder="1" applyAlignment="1">
      <alignment horizontal="center"/>
    </xf>
    <xf numFmtId="1" fontId="17" fillId="0" borderId="15" xfId="0" applyFont="1" applyBorder="1" applyAlignment="1">
      <alignment horizontal="center"/>
    </xf>
    <xf numFmtId="1" fontId="17" fillId="0" borderId="15" xfId="0" applyFont="1" applyBorder="1" applyAlignment="1">
      <alignment/>
    </xf>
    <xf numFmtId="2" fontId="17" fillId="24" borderId="15" xfId="0" applyNumberFormat="1" applyFont="1" applyFill="1" applyBorder="1" applyAlignment="1">
      <alignment horizontal="center"/>
    </xf>
    <xf numFmtId="1" fontId="17" fillId="0" borderId="0" xfId="0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" fontId="17" fillId="24" borderId="0" xfId="0" applyFont="1" applyFill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4" fontId="17" fillId="24" borderId="0" xfId="58" applyFont="1" applyFill="1" applyBorder="1" applyAlignment="1">
      <alignment horizontal="center"/>
    </xf>
    <xf numFmtId="1" fontId="17" fillId="0" borderId="19" xfId="0" applyFont="1" applyBorder="1" applyAlignment="1">
      <alignment/>
    </xf>
    <xf numFmtId="1" fontId="17" fillId="24" borderId="15" xfId="0" applyFont="1" applyFill="1" applyBorder="1" applyAlignment="1">
      <alignment/>
    </xf>
    <xf numFmtId="4" fontId="17" fillId="24" borderId="0" xfId="0" applyNumberFormat="1" applyFont="1" applyFill="1" applyBorder="1" applyAlignment="1">
      <alignment horizontal="left"/>
    </xf>
    <xf numFmtId="1" fontId="17" fillId="0" borderId="0" xfId="0" applyFont="1" applyBorder="1" applyAlignment="1">
      <alignment/>
    </xf>
    <xf numFmtId="1" fontId="17" fillId="24" borderId="0" xfId="0" applyFont="1" applyFill="1" applyBorder="1" applyAlignment="1">
      <alignment/>
    </xf>
    <xf numFmtId="1" fontId="36" fillId="24" borderId="0" xfId="0" applyFont="1" applyFill="1" applyBorder="1" applyAlignment="1">
      <alignment/>
    </xf>
    <xf numFmtId="167" fontId="36" fillId="4" borderId="23" xfId="0" applyNumberFormat="1" applyFont="1" applyFill="1" applyBorder="1" applyAlignment="1">
      <alignment horizontal="center"/>
    </xf>
    <xf numFmtId="1" fontId="17" fillId="4" borderId="19" xfId="0" applyFont="1" applyFill="1" applyBorder="1" applyAlignment="1">
      <alignment horizontal="center"/>
    </xf>
    <xf numFmtId="166" fontId="36" fillId="4" borderId="38" xfId="0" applyNumberFormat="1" applyFont="1" applyFill="1" applyBorder="1" applyAlignment="1">
      <alignment horizontal="center"/>
    </xf>
    <xf numFmtId="43" fontId="36" fillId="4" borderId="25" xfId="0" applyNumberFormat="1" applyFont="1" applyFill="1" applyBorder="1" applyAlignment="1">
      <alignment horizontal="center"/>
    </xf>
    <xf numFmtId="1" fontId="17" fillId="4" borderId="19" xfId="0" applyFont="1" applyFill="1" applyBorder="1" applyAlignment="1">
      <alignment/>
    </xf>
    <xf numFmtId="4" fontId="36" fillId="4" borderId="39" xfId="0" applyNumberFormat="1" applyFont="1" applyFill="1" applyBorder="1" applyAlignment="1">
      <alignment horizontal="center"/>
    </xf>
    <xf numFmtId="1" fontId="39" fillId="25" borderId="17" xfId="0" applyFont="1" applyFill="1" applyBorder="1" applyAlignment="1">
      <alignment/>
    </xf>
    <xf numFmtId="1" fontId="17" fillId="25" borderId="17" xfId="0" applyFont="1" applyFill="1" applyBorder="1" applyAlignment="1">
      <alignment/>
    </xf>
    <xf numFmtId="41" fontId="17" fillId="24" borderId="40" xfId="0" applyNumberFormat="1" applyFont="1" applyFill="1" applyBorder="1" applyAlignment="1">
      <alignment/>
    </xf>
    <xf numFmtId="1" fontId="17" fillId="24" borderId="22" xfId="0" applyFont="1" applyFill="1" applyBorder="1" applyAlignment="1">
      <alignment horizontal="center"/>
    </xf>
    <xf numFmtId="1" fontId="17" fillId="24" borderId="20" xfId="0" applyFont="1" applyFill="1" applyBorder="1" applyAlignment="1">
      <alignment horizontal="center"/>
    </xf>
    <xf numFmtId="41" fontId="17" fillId="24" borderId="40" xfId="0" applyNumberFormat="1" applyFont="1" applyFill="1" applyBorder="1" applyAlignment="1">
      <alignment horizontal="center"/>
    </xf>
    <xf numFmtId="43" fontId="49" fillId="24" borderId="20" xfId="0" applyNumberFormat="1" applyFont="1" applyFill="1" applyBorder="1" applyAlignment="1">
      <alignment/>
    </xf>
    <xf numFmtId="4" fontId="17" fillId="24" borderId="20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3" fontId="17" fillId="0" borderId="23" xfId="0" applyNumberFormat="1" applyFont="1" applyBorder="1" applyAlignment="1">
      <alignment/>
    </xf>
    <xf numFmtId="4" fontId="17" fillId="0" borderId="33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3" fontId="17" fillId="0" borderId="23" xfId="0" applyNumberFormat="1" applyFont="1" applyBorder="1" applyAlignment="1">
      <alignment horizontal="center"/>
    </xf>
    <xf numFmtId="43" fontId="17" fillId="0" borderId="41" xfId="0" applyNumberFormat="1" applyFont="1" applyBorder="1" applyAlignment="1">
      <alignment/>
    </xf>
    <xf numFmtId="1" fontId="17" fillId="24" borderId="21" xfId="0" applyFont="1" applyFill="1" applyBorder="1" applyAlignment="1">
      <alignment horizontal="center"/>
    </xf>
    <xf numFmtId="1" fontId="48" fillId="0" borderId="20" xfId="0" applyFont="1" applyFill="1" applyBorder="1" applyAlignment="1">
      <alignment horizontal="left" vertical="distributed"/>
    </xf>
    <xf numFmtId="43" fontId="17" fillId="0" borderId="41" xfId="0" applyNumberFormat="1" applyFont="1" applyBorder="1" applyAlignment="1">
      <alignment horizontal="center"/>
    </xf>
    <xf numFmtId="43" fontId="17" fillId="0" borderId="20" xfId="0" applyNumberFormat="1" applyFont="1" applyBorder="1" applyAlignment="1">
      <alignment horizontal="center"/>
    </xf>
    <xf numFmtId="43" fontId="17" fillId="0" borderId="15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/>
    </xf>
    <xf numFmtId="4" fontId="17" fillId="0" borderId="20" xfId="0" applyNumberFormat="1" applyFont="1" applyBorder="1" applyAlignment="1">
      <alignment/>
    </xf>
    <xf numFmtId="4" fontId="17" fillId="0" borderId="19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3" fontId="17" fillId="0" borderId="24" xfId="0" applyNumberFormat="1" applyFont="1" applyBorder="1" applyAlignment="1">
      <alignment horizontal="center"/>
    </xf>
    <xf numFmtId="4" fontId="17" fillId="24" borderId="24" xfId="0" applyNumberFormat="1" applyFont="1" applyFill="1" applyBorder="1" applyAlignment="1">
      <alignment horizontal="center"/>
    </xf>
    <xf numFmtId="165" fontId="17" fillId="24" borderId="40" xfId="0" applyNumberFormat="1" applyFont="1" applyFill="1" applyBorder="1" applyAlignment="1">
      <alignment horizontal="center"/>
    </xf>
    <xf numFmtId="41" fontId="36" fillId="4" borderId="42" xfId="0" applyNumberFormat="1" applyFont="1" applyFill="1" applyBorder="1" applyAlignment="1">
      <alignment horizontal="center"/>
    </xf>
    <xf numFmtId="1" fontId="17" fillId="4" borderId="43" xfId="0" applyFont="1" applyFill="1" applyBorder="1" applyAlignment="1">
      <alignment horizontal="center"/>
    </xf>
    <xf numFmtId="1" fontId="36" fillId="4" borderId="44" xfId="0" applyFont="1" applyFill="1" applyBorder="1" applyAlignment="1">
      <alignment horizontal="center"/>
    </xf>
    <xf numFmtId="1" fontId="48" fillId="4" borderId="44" xfId="0" applyFont="1" applyFill="1" applyBorder="1" applyAlignment="1">
      <alignment horizontal="left" vertical="distributed"/>
    </xf>
    <xf numFmtId="4" fontId="17" fillId="4" borderId="45" xfId="0" applyNumberFormat="1" applyFont="1" applyFill="1" applyBorder="1" applyAlignment="1">
      <alignment horizontal="center"/>
    </xf>
    <xf numFmtId="41" fontId="17" fillId="0" borderId="2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3" fontId="17" fillId="0" borderId="15" xfId="0" applyNumberFormat="1" applyFont="1" applyBorder="1" applyAlignment="1">
      <alignment/>
    </xf>
    <xf numFmtId="43" fontId="17" fillId="0" borderId="23" xfId="0" applyNumberFormat="1" applyFont="1" applyBorder="1" applyAlignment="1">
      <alignment horizontal="center"/>
    </xf>
    <xf numFmtId="4" fontId="17" fillId="0" borderId="33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3" fontId="17" fillId="0" borderId="41" xfId="0" applyNumberFormat="1" applyFont="1" applyBorder="1" applyAlignment="1">
      <alignment/>
    </xf>
    <xf numFmtId="43" fontId="17" fillId="0" borderId="41" xfId="0" applyNumberFormat="1" applyFont="1" applyBorder="1" applyAlignment="1">
      <alignment horizontal="center"/>
    </xf>
    <xf numFmtId="165" fontId="17" fillId="0" borderId="23" xfId="0" applyNumberFormat="1" applyFont="1" applyBorder="1" applyAlignment="1">
      <alignment horizontal="center"/>
    </xf>
    <xf numFmtId="41" fontId="17" fillId="24" borderId="40" xfId="0" applyNumberFormat="1" applyFont="1" applyFill="1" applyBorder="1" applyAlignment="1">
      <alignment horizontal="center"/>
    </xf>
    <xf numFmtId="1" fontId="17" fillId="24" borderId="22" xfId="0" applyFont="1" applyFill="1" applyBorder="1" applyAlignment="1">
      <alignment horizontal="center"/>
    </xf>
    <xf numFmtId="1" fontId="17" fillId="24" borderId="20" xfId="0" applyFont="1" applyFill="1" applyBorder="1" applyAlignment="1">
      <alignment horizontal="center"/>
    </xf>
    <xf numFmtId="43" fontId="17" fillId="24" borderId="20" xfId="0" applyNumberFormat="1" applyFont="1" applyFill="1" applyBorder="1" applyAlignment="1">
      <alignment horizontal="center"/>
    </xf>
    <xf numFmtId="43" fontId="17" fillId="0" borderId="20" xfId="0" applyNumberFormat="1" applyFont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3" fontId="17" fillId="0" borderId="15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0" fontId="17" fillId="24" borderId="20" xfId="0" applyNumberFormat="1" applyFont="1" applyFill="1" applyBorder="1" applyAlignment="1">
      <alignment horizontal="center"/>
    </xf>
    <xf numFmtId="1" fontId="17" fillId="0" borderId="20" xfId="0" applyFont="1" applyBorder="1" applyAlignment="1">
      <alignment horizontal="center"/>
    </xf>
    <xf numFmtId="4" fontId="17" fillId="24" borderId="15" xfId="0" applyNumberFormat="1" applyFont="1" applyFill="1" applyBorder="1" applyAlignment="1">
      <alignment horizontal="center"/>
    </xf>
    <xf numFmtId="43" fontId="17" fillId="24" borderId="15" xfId="0" applyNumberFormat="1" applyFont="1" applyFill="1" applyBorder="1" applyAlignment="1">
      <alignment horizontal="center"/>
    </xf>
    <xf numFmtId="43" fontId="17" fillId="0" borderId="0" xfId="0" applyNumberFormat="1" applyFont="1" applyBorder="1" applyAlignment="1">
      <alignment horizontal="right"/>
    </xf>
    <xf numFmtId="4" fontId="17" fillId="0" borderId="20" xfId="0" applyNumberFormat="1" applyFont="1" applyBorder="1" applyAlignment="1">
      <alignment horizontal="center"/>
    </xf>
    <xf numFmtId="168" fontId="17" fillId="0" borderId="40" xfId="0" applyNumberFormat="1" applyFont="1" applyBorder="1" applyAlignment="1">
      <alignment horizontal="center"/>
    </xf>
    <xf numFmtId="41" fontId="50" fillId="4" borderId="42" xfId="0" applyNumberFormat="1" applyFont="1" applyFill="1" applyBorder="1" applyAlignment="1">
      <alignment horizontal="center"/>
    </xf>
    <xf numFmtId="49" fontId="17" fillId="4" borderId="43" xfId="0" applyNumberFormat="1" applyFont="1" applyFill="1" applyBorder="1" applyAlignment="1">
      <alignment horizontal="center"/>
    </xf>
    <xf numFmtId="1" fontId="37" fillId="4" borderId="44" xfId="0" applyFont="1" applyFill="1" applyBorder="1" applyAlignment="1">
      <alignment horizontal="left" vertical="distributed"/>
    </xf>
    <xf numFmtId="43" fontId="36" fillId="4" borderId="25" xfId="0" applyNumberFormat="1" applyFont="1" applyFill="1" applyBorder="1" applyAlignment="1">
      <alignment horizontal="center"/>
    </xf>
    <xf numFmtId="4" fontId="51" fillId="4" borderId="45" xfId="0" applyNumberFormat="1" applyFont="1" applyFill="1" applyBorder="1" applyAlignment="1">
      <alignment horizontal="center"/>
    </xf>
    <xf numFmtId="1" fontId="37" fillId="4" borderId="39" xfId="0" applyFont="1" applyFill="1" applyBorder="1" applyAlignment="1">
      <alignment horizontal="left" vertical="distributed"/>
    </xf>
    <xf numFmtId="1" fontId="36" fillId="0" borderId="15" xfId="0" applyFont="1" applyBorder="1" applyAlignment="1">
      <alignment horizontal="center"/>
    </xf>
    <xf numFmtId="1" fontId="17" fillId="0" borderId="17" xfId="0" applyFont="1" applyBorder="1" applyAlignment="1">
      <alignment/>
    </xf>
    <xf numFmtId="1" fontId="17" fillId="0" borderId="18" xfId="0" applyFont="1" applyBorder="1" applyAlignment="1">
      <alignment/>
    </xf>
    <xf numFmtId="1" fontId="17" fillId="0" borderId="16" xfId="0" applyFont="1" applyBorder="1" applyAlignment="1">
      <alignment/>
    </xf>
    <xf numFmtId="1" fontId="48" fillId="0" borderId="16" xfId="0" applyFont="1" applyFill="1" applyBorder="1" applyAlignment="1">
      <alignment horizontal="left" vertical="distributed"/>
    </xf>
    <xf numFmtId="1" fontId="39" fillId="0" borderId="15" xfId="0" applyFont="1" applyBorder="1" applyAlignment="1">
      <alignment/>
    </xf>
    <xf numFmtId="1" fontId="48" fillId="0" borderId="15" xfId="0" applyFont="1" applyFill="1" applyBorder="1" applyAlignment="1">
      <alignment horizontal="left" vertical="distributed"/>
    </xf>
    <xf numFmtId="43" fontId="17" fillId="0" borderId="0" xfId="0" applyNumberFormat="1" applyFont="1" applyBorder="1" applyAlignment="1">
      <alignment/>
    </xf>
    <xf numFmtId="43" fontId="17" fillId="0" borderId="19" xfId="0" applyNumberFormat="1" applyFont="1" applyBorder="1" applyAlignment="1">
      <alignment/>
    </xf>
    <xf numFmtId="43" fontId="17" fillId="0" borderId="15" xfId="0" applyNumberFormat="1" applyFont="1" applyBorder="1" applyAlignment="1">
      <alignment/>
    </xf>
    <xf numFmtId="4" fontId="17" fillId="0" borderId="26" xfId="0" applyNumberFormat="1" applyFont="1" applyBorder="1" applyAlignment="1">
      <alignment horizontal="center"/>
    </xf>
    <xf numFmtId="43" fontId="17" fillId="0" borderId="24" xfId="0" applyNumberFormat="1" applyFont="1" applyBorder="1" applyAlignment="1">
      <alignment/>
    </xf>
    <xf numFmtId="43" fontId="17" fillId="0" borderId="24" xfId="0" applyNumberFormat="1" applyFont="1" applyBorder="1" applyAlignment="1">
      <alignment horizontal="center"/>
    </xf>
    <xf numFmtId="1" fontId="36" fillId="4" borderId="44" xfId="0" applyFont="1" applyFill="1" applyBorder="1" applyAlignment="1">
      <alignment horizontal="center" vertical="distributed"/>
    </xf>
    <xf numFmtId="43" fontId="36" fillId="4" borderId="25" xfId="0" applyNumberFormat="1" applyFont="1" applyFill="1" applyBorder="1" applyAlignment="1">
      <alignment/>
    </xf>
    <xf numFmtId="43" fontId="17" fillId="4" borderId="45" xfId="0" applyNumberFormat="1" applyFont="1" applyFill="1" applyBorder="1" applyAlignment="1">
      <alignment/>
    </xf>
    <xf numFmtId="1" fontId="36" fillId="4" borderId="39" xfId="0" applyFont="1" applyFill="1" applyBorder="1" applyAlignment="1">
      <alignment horizontal="center" vertical="distributed"/>
    </xf>
    <xf numFmtId="1" fontId="36" fillId="0" borderId="15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41" fontId="17" fillId="0" borderId="42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1" fontId="36" fillId="0" borderId="16" xfId="0" applyFont="1" applyBorder="1" applyAlignment="1">
      <alignment horizontal="center"/>
    </xf>
    <xf numFmtId="41" fontId="17" fillId="0" borderId="42" xfId="0" applyNumberFormat="1" applyFont="1" applyBorder="1" applyAlignment="1">
      <alignment horizontal="center"/>
    </xf>
    <xf numFmtId="1" fontId="36" fillId="0" borderId="16" xfId="0" applyFont="1" applyBorder="1" applyAlignment="1">
      <alignment horizontal="center"/>
    </xf>
    <xf numFmtId="1" fontId="48" fillId="0" borderId="16" xfId="0" applyFont="1" applyFill="1" applyBorder="1" applyAlignment="1">
      <alignment horizontal="left" vertical="distributed"/>
    </xf>
    <xf numFmtId="41" fontId="36" fillId="4" borderId="42" xfId="0" applyNumberFormat="1" applyFont="1" applyFill="1" applyBorder="1" applyAlignment="1">
      <alignment horizontal="center"/>
    </xf>
    <xf numFmtId="49" fontId="36" fillId="4" borderId="18" xfId="0" applyNumberFormat="1" applyFont="1" applyFill="1" applyBorder="1" applyAlignment="1">
      <alignment horizontal="center"/>
    </xf>
    <xf numFmtId="1" fontId="36" fillId="4" borderId="16" xfId="0" applyFont="1" applyFill="1" applyBorder="1" applyAlignment="1">
      <alignment horizontal="center"/>
    </xf>
    <xf numFmtId="43" fontId="36" fillId="4" borderId="0" xfId="0" applyNumberFormat="1" applyFont="1" applyFill="1" applyBorder="1" applyAlignment="1">
      <alignment horizontal="center"/>
    </xf>
    <xf numFmtId="4" fontId="36" fillId="4" borderId="19" xfId="0" applyNumberFormat="1" applyFont="1" applyFill="1" applyBorder="1" applyAlignment="1">
      <alignment horizontal="center"/>
    </xf>
    <xf numFmtId="1" fontId="36" fillId="4" borderId="15" xfId="0" applyFont="1" applyFill="1" applyBorder="1" applyAlignment="1">
      <alignment horizontal="center"/>
    </xf>
    <xf numFmtId="43" fontId="36" fillId="4" borderId="42" xfId="0" applyNumberFormat="1" applyFont="1" applyFill="1" applyBorder="1" applyAlignment="1">
      <alignment horizontal="center"/>
    </xf>
    <xf numFmtId="43" fontId="36" fillId="4" borderId="0" xfId="0" applyNumberFormat="1" applyFont="1" applyFill="1" applyBorder="1" applyAlignment="1">
      <alignment horizontal="center"/>
    </xf>
    <xf numFmtId="41" fontId="17" fillId="0" borderId="2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3" fontId="17" fillId="0" borderId="25" xfId="42" applyFont="1" applyBorder="1" applyAlignment="1">
      <alignment horizontal="center"/>
    </xf>
    <xf numFmtId="43" fontId="17" fillId="0" borderId="25" xfId="0" applyNumberFormat="1" applyFont="1" applyBorder="1" applyAlignment="1">
      <alignment horizontal="center"/>
    </xf>
    <xf numFmtId="43" fontId="17" fillId="0" borderId="19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1" fontId="17" fillId="0" borderId="24" xfId="0" applyFont="1" applyBorder="1" applyAlignment="1">
      <alignment horizontal="center"/>
    </xf>
    <xf numFmtId="1" fontId="17" fillId="0" borderId="16" xfId="0" applyFont="1" applyBorder="1" applyAlignment="1">
      <alignment horizontal="center"/>
    </xf>
    <xf numFmtId="4" fontId="17" fillId="0" borderId="26" xfId="0" applyNumberFormat="1" applyFont="1" applyBorder="1" applyAlignment="1">
      <alignment horizontal="center" vertical="center"/>
    </xf>
    <xf numFmtId="43" fontId="17" fillId="0" borderId="17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 vertical="center"/>
    </xf>
    <xf numFmtId="1" fontId="17" fillId="0" borderId="16" xfId="0" applyFont="1" applyBorder="1" applyAlignment="1">
      <alignment horizontal="center"/>
    </xf>
    <xf numFmtId="1" fontId="52" fillId="0" borderId="16" xfId="0" applyFont="1" applyBorder="1" applyAlignment="1">
      <alignment horizontal="center"/>
    </xf>
    <xf numFmtId="43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 vertical="center"/>
    </xf>
    <xf numFmtId="1" fontId="17" fillId="0" borderId="24" xfId="0" applyFont="1" applyBorder="1" applyAlignment="1">
      <alignment horizontal="center"/>
    </xf>
    <xf numFmtId="49" fontId="17" fillId="0" borderId="17" xfId="0" applyNumberFormat="1" applyFont="1" applyBorder="1" applyAlignment="1">
      <alignment horizontal="right"/>
    </xf>
    <xf numFmtId="49" fontId="17" fillId="0" borderId="18" xfId="0" applyNumberFormat="1" applyFont="1" applyBorder="1" applyAlignment="1">
      <alignment readingOrder="1"/>
    </xf>
    <xf numFmtId="49" fontId="17" fillId="0" borderId="16" xfId="0" applyNumberFormat="1" applyFont="1" applyBorder="1" applyAlignment="1">
      <alignment horizontal="center"/>
    </xf>
    <xf numFmtId="43" fontId="17" fillId="0" borderId="21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 vertical="center"/>
    </xf>
    <xf numFmtId="1" fontId="17" fillId="0" borderId="41" xfId="0" applyFont="1" applyBorder="1" applyAlignment="1">
      <alignment horizontal="center"/>
    </xf>
    <xf numFmtId="43" fontId="17" fillId="0" borderId="40" xfId="0" applyNumberFormat="1" applyFont="1" applyBorder="1" applyAlignment="1">
      <alignment horizontal="center"/>
    </xf>
    <xf numFmtId="4" fontId="17" fillId="0" borderId="33" xfId="0" applyNumberFormat="1" applyFont="1" applyBorder="1" applyAlignment="1">
      <alignment horizontal="center" vertical="center"/>
    </xf>
    <xf numFmtId="1" fontId="17" fillId="0" borderId="21" xfId="0" applyFont="1" applyBorder="1" applyAlignment="1">
      <alignment horizontal="center"/>
    </xf>
    <xf numFmtId="1" fontId="17" fillId="0" borderId="15" xfId="0" applyFont="1" applyBorder="1" applyAlignment="1">
      <alignment horizontal="center"/>
    </xf>
    <xf numFmtId="41" fontId="17" fillId="0" borderId="40" xfId="0" applyNumberFormat="1" applyFont="1" applyBorder="1" applyAlignment="1">
      <alignment horizontal="center"/>
    </xf>
    <xf numFmtId="1" fontId="3" fillId="0" borderId="34" xfId="0" applyFont="1" applyBorder="1" applyAlignment="1">
      <alignment/>
    </xf>
    <xf numFmtId="1" fontId="3" fillId="0" borderId="0" xfId="0" applyFont="1" applyFill="1" applyBorder="1" applyAlignment="1">
      <alignment horizontal="center" vertical="distributed"/>
    </xf>
    <xf numFmtId="1" fontId="14" fillId="24" borderId="0" xfId="0" applyFont="1" applyFill="1" applyBorder="1" applyAlignment="1">
      <alignment horizontal="center"/>
    </xf>
    <xf numFmtId="1" fontId="0" fillId="0" borderId="0" xfId="0" applyBorder="1" applyAlignment="1">
      <alignment horizontal="center"/>
    </xf>
    <xf numFmtId="1" fontId="5" fillId="0" borderId="0" xfId="0" applyFont="1" applyBorder="1" applyAlignment="1">
      <alignment horizontal="center"/>
    </xf>
    <xf numFmtId="1" fontId="4" fillId="25" borderId="46" xfId="0" applyFont="1" applyFill="1" applyBorder="1" applyAlignment="1">
      <alignment horizontal="center"/>
    </xf>
    <xf numFmtId="1" fontId="4" fillId="25" borderId="14" xfId="0" applyFont="1" applyFill="1" applyBorder="1" applyAlignment="1">
      <alignment horizontal="center"/>
    </xf>
    <xf numFmtId="1" fontId="10" fillId="25" borderId="24" xfId="0" applyFont="1" applyFill="1" applyBorder="1" applyAlignment="1">
      <alignment horizontal="center"/>
    </xf>
    <xf numFmtId="1" fontId="10" fillId="25" borderId="25" xfId="0" applyFont="1" applyFill="1" applyBorder="1" applyAlignment="1">
      <alignment horizontal="center"/>
    </xf>
    <xf numFmtId="1" fontId="10" fillId="25" borderId="26" xfId="0" applyFont="1" applyFill="1" applyBorder="1" applyAlignment="1">
      <alignment horizontal="center"/>
    </xf>
    <xf numFmtId="1" fontId="13" fillId="4" borderId="47" xfId="0" applyFont="1" applyFill="1" applyBorder="1" applyAlignment="1">
      <alignment horizontal="center"/>
    </xf>
    <xf numFmtId="1" fontId="0" fillId="4" borderId="48" xfId="0" applyFill="1" applyBorder="1" applyAlignment="1">
      <alignment horizontal="center"/>
    </xf>
    <xf numFmtId="1" fontId="3" fillId="4" borderId="24" xfId="0" applyFont="1" applyFill="1" applyBorder="1" applyAlignment="1">
      <alignment horizontal="center"/>
    </xf>
    <xf numFmtId="1" fontId="3" fillId="4" borderId="45" xfId="0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1" fontId="17" fillId="0" borderId="21" xfId="0" applyNumberFormat="1" applyFont="1" applyBorder="1" applyAlignment="1">
      <alignment horizontal="center"/>
    </xf>
    <xf numFmtId="41" fontId="17" fillId="0" borderId="22" xfId="0" applyNumberFormat="1" applyFont="1" applyBorder="1" applyAlignment="1">
      <alignment horizontal="center"/>
    </xf>
    <xf numFmtId="1" fontId="3" fillId="4" borderId="16" xfId="0" applyFont="1" applyFill="1" applyBorder="1" applyAlignment="1">
      <alignment horizontal="center"/>
    </xf>
    <xf numFmtId="1" fontId="3" fillId="4" borderId="17" xfId="0" applyFont="1" applyFill="1" applyBorder="1" applyAlignment="1">
      <alignment horizontal="center"/>
    </xf>
    <xf numFmtId="1" fontId="3" fillId="4" borderId="18" xfId="0" applyFont="1" applyFill="1" applyBorder="1" applyAlignment="1">
      <alignment horizontal="center"/>
    </xf>
    <xf numFmtId="1" fontId="4" fillId="25" borderId="49" xfId="0" applyFont="1" applyFill="1" applyBorder="1" applyAlignment="1">
      <alignment horizontal="center" vertical="center" wrapText="1"/>
    </xf>
    <xf numFmtId="1" fontId="4" fillId="25" borderId="50" xfId="0" applyFont="1" applyFill="1" applyBorder="1" applyAlignment="1">
      <alignment horizontal="center" vertical="center" wrapText="1"/>
    </xf>
    <xf numFmtId="1" fontId="4" fillId="25" borderId="51" xfId="0" applyFont="1" applyFill="1" applyBorder="1" applyAlignment="1">
      <alignment horizontal="center" vertical="center" wrapText="1"/>
    </xf>
    <xf numFmtId="1" fontId="4" fillId="25" borderId="52" xfId="0" applyFont="1" applyFill="1" applyBorder="1" applyAlignment="1">
      <alignment horizontal="center" vertical="center" wrapText="1"/>
    </xf>
    <xf numFmtId="1" fontId="4" fillId="25" borderId="0" xfId="0" applyFont="1" applyFill="1" applyBorder="1" applyAlignment="1">
      <alignment horizontal="center" vertical="center" wrapText="1"/>
    </xf>
    <xf numFmtId="1" fontId="4" fillId="25" borderId="53" xfId="0" applyFont="1" applyFill="1" applyBorder="1" applyAlignment="1">
      <alignment horizontal="center" vertical="center" wrapText="1"/>
    </xf>
    <xf numFmtId="1" fontId="4" fillId="25" borderId="54" xfId="0" applyFont="1" applyFill="1" applyBorder="1" applyAlignment="1">
      <alignment horizontal="center" vertical="center" wrapText="1"/>
    </xf>
    <xf numFmtId="1" fontId="4" fillId="25" borderId="0" xfId="0" applyFont="1" applyFill="1" applyBorder="1" applyAlignment="1">
      <alignment horizontal="center" vertical="center" wrapText="1"/>
    </xf>
    <xf numFmtId="1" fontId="4" fillId="25" borderId="55" xfId="0" applyFont="1" applyFill="1" applyBorder="1" applyAlignment="1">
      <alignment horizontal="center" vertical="center" wrapText="1"/>
    </xf>
    <xf numFmtId="1" fontId="0" fillId="25" borderId="50" xfId="0" applyFill="1" applyBorder="1" applyAlignment="1">
      <alignment horizontal="center" vertical="center" wrapText="1"/>
    </xf>
    <xf numFmtId="1" fontId="0" fillId="25" borderId="51" xfId="0" applyFill="1" applyBorder="1" applyAlignment="1">
      <alignment horizontal="center" vertical="center" wrapText="1"/>
    </xf>
    <xf numFmtId="1" fontId="0" fillId="25" borderId="52" xfId="0" applyFill="1" applyBorder="1" applyAlignment="1">
      <alignment horizontal="center" vertical="center" wrapText="1"/>
    </xf>
    <xf numFmtId="1" fontId="0" fillId="25" borderId="0" xfId="0" applyFill="1" applyAlignment="1">
      <alignment horizontal="center" vertical="center" wrapText="1"/>
    </xf>
    <xf numFmtId="1" fontId="0" fillId="25" borderId="53" xfId="0" applyFill="1" applyBorder="1" applyAlignment="1">
      <alignment horizontal="center" vertical="center" wrapText="1"/>
    </xf>
    <xf numFmtId="1" fontId="0" fillId="25" borderId="54" xfId="0" applyFill="1" applyBorder="1" applyAlignment="1">
      <alignment horizontal="center" vertical="center" wrapText="1"/>
    </xf>
    <xf numFmtId="1" fontId="0" fillId="25" borderId="0" xfId="0" applyFill="1" applyBorder="1" applyAlignment="1">
      <alignment horizontal="center" vertical="center" wrapText="1"/>
    </xf>
    <xf numFmtId="1" fontId="0" fillId="25" borderId="55" xfId="0" applyFill="1" applyBorder="1" applyAlignment="1">
      <alignment horizontal="center" vertical="center" wrapText="1"/>
    </xf>
    <xf numFmtId="1" fontId="4" fillId="25" borderId="16" xfId="0" applyFont="1" applyFill="1" applyBorder="1" applyAlignment="1">
      <alignment horizontal="center" vertical="distributed"/>
    </xf>
    <xf numFmtId="1" fontId="4" fillId="25" borderId="17" xfId="0" applyFont="1" applyFill="1" applyBorder="1" applyAlignment="1">
      <alignment horizontal="center" vertical="distributed"/>
    </xf>
    <xf numFmtId="1" fontId="4" fillId="25" borderId="18" xfId="0" applyFont="1" applyFill="1" applyBorder="1" applyAlignment="1">
      <alignment horizontal="center" vertical="distributed"/>
    </xf>
    <xf numFmtId="1" fontId="4" fillId="25" borderId="56" xfId="0" applyFont="1" applyFill="1" applyBorder="1" applyAlignment="1">
      <alignment horizontal="center" vertical="center" wrapText="1"/>
    </xf>
    <xf numFmtId="1" fontId="4" fillId="25" borderId="57" xfId="0" applyFont="1" applyFill="1" applyBorder="1" applyAlignment="1">
      <alignment horizontal="center" vertical="center" wrapText="1"/>
    </xf>
    <xf numFmtId="1" fontId="4" fillId="25" borderId="58" xfId="0" applyFont="1" applyFill="1" applyBorder="1" applyAlignment="1">
      <alignment horizontal="center" vertical="center" wrapText="1"/>
    </xf>
    <xf numFmtId="1" fontId="3" fillId="0" borderId="0" xfId="0" applyFont="1" applyAlignment="1">
      <alignment horizontal="left" vertical="distributed"/>
    </xf>
    <xf numFmtId="1" fontId="3" fillId="0" borderId="0" xfId="0" applyFont="1" applyAlignment="1">
      <alignment horizontal="left" vertical="distributed"/>
    </xf>
    <xf numFmtId="1" fontId="0" fillId="0" borderId="0" xfId="0" applyFill="1" applyBorder="1" applyAlignment="1">
      <alignment horizontal="center"/>
    </xf>
    <xf numFmtId="1" fontId="3" fillId="0" borderId="0" xfId="0" applyFont="1" applyAlignment="1">
      <alignment vertical="distributed"/>
    </xf>
    <xf numFmtId="1" fontId="0" fillId="0" borderId="0" xfId="0" applyAlignment="1">
      <alignment vertical="distributed"/>
    </xf>
    <xf numFmtId="1" fontId="4" fillId="25" borderId="43" xfId="0" applyFont="1" applyFill="1" applyBorder="1" applyAlignment="1">
      <alignment horizontal="center" vertical="distributed"/>
    </xf>
    <xf numFmtId="1" fontId="4" fillId="25" borderId="15" xfId="0" applyFont="1" applyFill="1" applyBorder="1" applyAlignment="1">
      <alignment horizontal="center" vertical="distributed"/>
    </xf>
    <xf numFmtId="1" fontId="4" fillId="25" borderId="59" xfId="0" applyFont="1" applyFill="1" applyBorder="1" applyAlignment="1">
      <alignment horizontal="center" vertical="distributed"/>
    </xf>
    <xf numFmtId="1" fontId="4" fillId="25" borderId="24" xfId="0" applyFont="1" applyFill="1" applyBorder="1" applyAlignment="1">
      <alignment horizontal="center" vertical="distributed"/>
    </xf>
    <xf numFmtId="1" fontId="4" fillId="25" borderId="45" xfId="0" applyFont="1" applyFill="1" applyBorder="1" applyAlignment="1">
      <alignment horizontal="center" vertical="distributed"/>
    </xf>
    <xf numFmtId="1" fontId="17" fillId="24" borderId="0" xfId="0" applyFont="1" applyFill="1" applyAlignment="1">
      <alignment horizontal="left"/>
    </xf>
    <xf numFmtId="1" fontId="43" fillId="0" borderId="0" xfId="0" applyFont="1" applyAlignment="1">
      <alignment horizontal="left"/>
    </xf>
    <xf numFmtId="1" fontId="17" fillId="24" borderId="0" xfId="0" applyFont="1" applyFill="1" applyAlignment="1">
      <alignment horizontal="left" vertical="distributed"/>
    </xf>
    <xf numFmtId="1" fontId="41" fillId="0" borderId="0" xfId="0" applyFont="1" applyAlignment="1">
      <alignment horizontal="left" vertical="distributed"/>
    </xf>
    <xf numFmtId="1" fontId="17" fillId="24" borderId="0" xfId="0" applyFont="1" applyFill="1" applyAlignment="1">
      <alignment horizontal="left" vertical="top" wrapText="1"/>
    </xf>
    <xf numFmtId="1" fontId="17" fillId="24" borderId="0" xfId="0" applyFont="1" applyFill="1" applyAlignment="1">
      <alignment horizontal="left" vertical="distributed"/>
    </xf>
    <xf numFmtId="1" fontId="17" fillId="0" borderId="0" xfId="0" applyFont="1" applyAlignment="1">
      <alignment horizontal="left" vertical="distributed"/>
    </xf>
    <xf numFmtId="1" fontId="17" fillId="0" borderId="0" xfId="0" applyFont="1" applyAlignment="1">
      <alignment horizontal="left" wrapText="1"/>
    </xf>
    <xf numFmtId="1" fontId="17" fillId="24" borderId="0" xfId="0" applyFont="1" applyFill="1" applyAlignment="1">
      <alignment horizontal="left"/>
    </xf>
    <xf numFmtId="1" fontId="17" fillId="24" borderId="0" xfId="0" applyFont="1" applyFill="1" applyAlignment="1">
      <alignment horizontal="left" vertical="distributed" wrapText="1"/>
    </xf>
    <xf numFmtId="1" fontId="17" fillId="24" borderId="0" xfId="0" applyFont="1" applyFill="1" applyAlignment="1">
      <alignment vertical="distributed"/>
    </xf>
    <xf numFmtId="1" fontId="47" fillId="24" borderId="0" xfId="0" applyFont="1" applyFill="1" applyBorder="1" applyAlignment="1">
      <alignment horizontal="left"/>
    </xf>
    <xf numFmtId="1" fontId="17" fillId="0" borderId="0" xfId="0" applyFont="1" applyAlignment="1">
      <alignment horizontal="left"/>
    </xf>
    <xf numFmtId="1" fontId="36" fillId="0" borderId="0" xfId="0" applyFont="1" applyAlignment="1">
      <alignment horizontal="left"/>
    </xf>
    <xf numFmtId="1" fontId="17" fillId="0" borderId="0" xfId="0" applyFont="1" applyAlignment="1">
      <alignment horizontal="left" vertical="distributed"/>
    </xf>
    <xf numFmtId="43" fontId="17" fillId="0" borderId="60" xfId="0" applyNumberFormat="1" applyFont="1" applyBorder="1" applyAlignment="1">
      <alignment/>
    </xf>
    <xf numFmtId="4" fontId="17" fillId="0" borderId="61" xfId="0" applyNumberFormat="1" applyFont="1" applyBorder="1" applyAlignment="1">
      <alignment horizontal="center"/>
    </xf>
    <xf numFmtId="4" fontId="17" fillId="0" borderId="62" xfId="0" applyNumberFormat="1" applyFont="1" applyBorder="1" applyAlignment="1">
      <alignment horizontal="center"/>
    </xf>
    <xf numFmtId="43" fontId="17" fillId="0" borderId="60" xfId="0" applyNumberFormat="1" applyFont="1" applyBorder="1" applyAlignment="1">
      <alignment horizontal="center"/>
    </xf>
    <xf numFmtId="43" fontId="17" fillId="0" borderId="62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63" xfId="0" applyNumberFormat="1" applyFont="1" applyBorder="1" applyAlignment="1">
      <alignment horizontal="center"/>
    </xf>
    <xf numFmtId="43" fontId="17" fillId="0" borderId="0" xfId="0" applyNumberFormat="1" applyFont="1" applyBorder="1" applyAlignment="1">
      <alignment/>
    </xf>
    <xf numFmtId="43" fontId="17" fillId="0" borderId="40" xfId="0" applyNumberFormat="1" applyFont="1" applyBorder="1" applyAlignment="1">
      <alignment/>
    </xf>
    <xf numFmtId="4" fontId="17" fillId="0" borderId="53" xfId="0" applyNumberFormat="1" applyFont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4" fontId="17" fillId="0" borderId="52" xfId="0" applyNumberFormat="1" applyFont="1" applyBorder="1" applyAlignment="1">
      <alignment horizontal="center"/>
    </xf>
    <xf numFmtId="43" fontId="17" fillId="0" borderId="52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1" fontId="17" fillId="24" borderId="64" xfId="0" applyFont="1" applyFill="1" applyBorder="1" applyAlignment="1">
      <alignment horizontal="center"/>
    </xf>
    <xf numFmtId="1" fontId="17" fillId="24" borderId="65" xfId="0" applyFont="1" applyFill="1" applyBorder="1" applyAlignment="1">
      <alignment horizontal="center"/>
    </xf>
    <xf numFmtId="43" fontId="17" fillId="0" borderId="66" xfId="0" applyNumberFormat="1" applyFont="1" applyBorder="1" applyAlignment="1">
      <alignment horizontal="center"/>
    </xf>
    <xf numFmtId="1" fontId="48" fillId="0" borderId="63" xfId="0" applyFont="1" applyFill="1" applyBorder="1" applyAlignment="1">
      <alignment horizontal="left" vertical="distributed"/>
    </xf>
    <xf numFmtId="4" fontId="17" fillId="24" borderId="67" xfId="0" applyNumberFormat="1" applyFont="1" applyFill="1" applyBorder="1" applyAlignment="1">
      <alignment horizontal="left"/>
    </xf>
    <xf numFmtId="1" fontId="0" fillId="0" borderId="68" xfId="0" applyBorder="1" applyAlignment="1">
      <alignment/>
    </xf>
    <xf numFmtId="1" fontId="36" fillId="25" borderId="69" xfId="0" applyFont="1" applyFill="1" applyBorder="1" applyAlignment="1">
      <alignment horizontal="center" vertical="center"/>
    </xf>
    <xf numFmtId="1" fontId="37" fillId="25" borderId="70" xfId="0" applyFont="1" applyFill="1" applyBorder="1" applyAlignment="1">
      <alignment horizontal="left" vertical="distributed" wrapText="1"/>
    </xf>
    <xf numFmtId="1" fontId="36" fillId="0" borderId="15" xfId="0" applyFont="1" applyBorder="1" applyAlignment="1">
      <alignment horizontal="center" vertical="distributed" wrapText="1"/>
    </xf>
    <xf numFmtId="1" fontId="17" fillId="24" borderId="16" xfId="0" applyFont="1" applyFill="1" applyBorder="1" applyAlignment="1">
      <alignment horizontal="left"/>
    </xf>
    <xf numFmtId="1" fontId="17" fillId="24" borderId="43" xfId="0" applyFont="1" applyFill="1" applyBorder="1" applyAlignment="1">
      <alignment horizontal="center"/>
    </xf>
    <xf numFmtId="1" fontId="36" fillId="25" borderId="71" xfId="0" applyFont="1" applyFill="1" applyBorder="1" applyAlignment="1">
      <alignment horizontal="center" vertical="center"/>
    </xf>
    <xf numFmtId="1" fontId="37" fillId="25" borderId="72" xfId="0" applyFont="1" applyFill="1" applyBorder="1" applyAlignment="1">
      <alignment horizontal="left" vertical="distributed" wrapText="1"/>
    </xf>
    <xf numFmtId="4" fontId="17" fillId="24" borderId="15" xfId="0" applyNumberFormat="1" applyFont="1" applyFill="1" applyBorder="1" applyAlignment="1">
      <alignment horizontal="right"/>
    </xf>
    <xf numFmtId="1" fontId="17" fillId="24" borderId="59" xfId="0" applyFont="1" applyFill="1" applyBorder="1" applyAlignment="1">
      <alignment horizontal="center"/>
    </xf>
    <xf numFmtId="1" fontId="36" fillId="25" borderId="14" xfId="0" applyFont="1" applyFill="1" applyBorder="1" applyAlignment="1">
      <alignment/>
    </xf>
    <xf numFmtId="1" fontId="36" fillId="25" borderId="0" xfId="0" applyFont="1" applyFill="1" applyAlignment="1">
      <alignment/>
    </xf>
    <xf numFmtId="1" fontId="17" fillId="24" borderId="20" xfId="0" applyFont="1" applyFill="1" applyBorder="1" applyAlignment="1">
      <alignment horizontal="left"/>
    </xf>
    <xf numFmtId="1" fontId="17" fillId="24" borderId="73" xfId="0" applyFont="1" applyFill="1" applyBorder="1" applyAlignment="1">
      <alignment horizontal="center"/>
    </xf>
    <xf numFmtId="1" fontId="37" fillId="25" borderId="14" xfId="0" applyFont="1" applyFill="1" applyBorder="1" applyAlignment="1">
      <alignment/>
    </xf>
    <xf numFmtId="1" fontId="36" fillId="25" borderId="15" xfId="0" applyFont="1" applyFill="1" applyBorder="1" applyAlignment="1">
      <alignment/>
    </xf>
    <xf numFmtId="1" fontId="36" fillId="0" borderId="15" xfId="0" applyFont="1" applyBorder="1" applyAlignment="1">
      <alignment/>
    </xf>
    <xf numFmtId="4" fontId="17" fillId="24" borderId="41" xfId="0" applyNumberFormat="1" applyFont="1" applyFill="1" applyBorder="1" applyAlignment="1">
      <alignment horizontal="right"/>
    </xf>
    <xf numFmtId="1" fontId="17" fillId="24" borderId="74" xfId="0" applyFont="1" applyFill="1" applyBorder="1" applyAlignment="1">
      <alignment horizontal="center"/>
    </xf>
    <xf numFmtId="1" fontId="36" fillId="25" borderId="35" xfId="0" applyFont="1" applyFill="1" applyBorder="1" applyAlignment="1">
      <alignment vertical="distributed"/>
    </xf>
    <xf numFmtId="4" fontId="17" fillId="24" borderId="19" xfId="0" applyNumberFormat="1" applyFont="1" applyFill="1" applyBorder="1" applyAlignment="1">
      <alignment horizontal="left"/>
    </xf>
    <xf numFmtId="1" fontId="17" fillId="24" borderId="20" xfId="0" applyFont="1" applyFill="1" applyBorder="1" applyAlignment="1">
      <alignment horizontal="left"/>
    </xf>
    <xf numFmtId="1" fontId="17" fillId="24" borderId="73" xfId="0" applyFont="1" applyFill="1" applyBorder="1" applyAlignment="1">
      <alignment horizontal="left"/>
    </xf>
    <xf numFmtId="1" fontId="36" fillId="25" borderId="72" xfId="0" applyFont="1" applyFill="1" applyBorder="1" applyAlignment="1">
      <alignment vertical="distributed"/>
    </xf>
    <xf numFmtId="1" fontId="36" fillId="24" borderId="19" xfId="0" applyFont="1" applyFill="1" applyBorder="1" applyAlignment="1">
      <alignment/>
    </xf>
    <xf numFmtId="1" fontId="36" fillId="25" borderId="15" xfId="0" applyFont="1" applyFill="1" applyBorder="1" applyAlignment="1">
      <alignment horizontal="left" vertical="distributed"/>
    </xf>
    <xf numFmtId="1" fontId="17" fillId="24" borderId="15" xfId="0" applyFont="1" applyFill="1" applyBorder="1" applyAlignment="1">
      <alignment horizontal="left"/>
    </xf>
    <xf numFmtId="4" fontId="17" fillId="24" borderId="75" xfId="0" applyNumberFormat="1" applyFont="1" applyFill="1" applyBorder="1" applyAlignment="1">
      <alignment horizontal="right"/>
    </xf>
    <xf numFmtId="1" fontId="17" fillId="24" borderId="0" xfId="0" applyFont="1" applyFill="1" applyBorder="1" applyAlignment="1">
      <alignment horizontal="center"/>
    </xf>
    <xf numFmtId="1" fontId="36" fillId="25" borderId="76" xfId="0" applyFont="1" applyFill="1" applyBorder="1" applyAlignment="1">
      <alignment/>
    </xf>
    <xf numFmtId="1" fontId="17" fillId="25" borderId="24" xfId="0" applyFont="1" applyFill="1" applyBorder="1" applyAlignment="1">
      <alignment/>
    </xf>
    <xf numFmtId="1" fontId="17" fillId="0" borderId="24" xfId="0" applyFont="1" applyBorder="1" applyAlignment="1">
      <alignment/>
    </xf>
    <xf numFmtId="1" fontId="17" fillId="0" borderId="25" xfId="0" applyFont="1" applyBorder="1" applyAlignment="1">
      <alignment/>
    </xf>
    <xf numFmtId="1" fontId="17" fillId="0" borderId="26" xfId="0" applyFont="1" applyBorder="1" applyAlignment="1">
      <alignment/>
    </xf>
    <xf numFmtId="1" fontId="17" fillId="24" borderId="25" xfId="0" applyFont="1" applyFill="1" applyBorder="1" applyAlignment="1">
      <alignment/>
    </xf>
    <xf numFmtId="1" fontId="17" fillId="24" borderId="24" xfId="0" applyFont="1" applyFill="1" applyBorder="1" applyAlignment="1">
      <alignment/>
    </xf>
    <xf numFmtId="1" fontId="17" fillId="24" borderId="26" xfId="0" applyFont="1" applyFill="1" applyBorder="1" applyAlignment="1">
      <alignment/>
    </xf>
    <xf numFmtId="4" fontId="17" fillId="24" borderId="24" xfId="0" applyNumberFormat="1" applyFont="1" applyFill="1" applyBorder="1" applyAlignment="1">
      <alignment horizontal="right"/>
    </xf>
    <xf numFmtId="1" fontId="17" fillId="24" borderId="45" xfId="0" applyFont="1" applyFill="1" applyBorder="1" applyAlignment="1">
      <alignment horizontal="center"/>
    </xf>
    <xf numFmtId="1" fontId="37" fillId="4" borderId="44" xfId="0" applyFont="1" applyFill="1" applyBorder="1" applyAlignment="1">
      <alignment horizontal="center" vertical="distributed"/>
    </xf>
    <xf numFmtId="1" fontId="37" fillId="4" borderId="43" xfId="0" applyFont="1" applyFill="1" applyBorder="1" applyAlignment="1">
      <alignment horizontal="center" vertical="distributed"/>
    </xf>
    <xf numFmtId="1" fontId="37" fillId="4" borderId="38" xfId="0" applyFont="1" applyFill="1" applyBorder="1" applyAlignment="1">
      <alignment horizontal="left" vertical="distributed"/>
    </xf>
    <xf numFmtId="1" fontId="17" fillId="4" borderId="38" xfId="0" applyFont="1" applyFill="1" applyBorder="1" applyAlignment="1">
      <alignment/>
    </xf>
    <xf numFmtId="1" fontId="17" fillId="4" borderId="59" xfId="0" applyFont="1" applyFill="1" applyBorder="1" applyAlignment="1">
      <alignment/>
    </xf>
    <xf numFmtId="1" fontId="37" fillId="4" borderId="39" xfId="0" applyFont="1" applyFill="1" applyBorder="1" applyAlignment="1">
      <alignment horizontal="center" vertical="distributed"/>
    </xf>
    <xf numFmtId="1" fontId="37" fillId="4" borderId="45" xfId="0" applyFont="1" applyFill="1" applyBorder="1" applyAlignment="1">
      <alignment horizontal="center" vertical="distributed"/>
    </xf>
    <xf numFmtId="4" fontId="36" fillId="4" borderId="39" xfId="0" applyNumberFormat="1" applyFont="1" applyFill="1" applyBorder="1" applyAlignment="1">
      <alignment/>
    </xf>
    <xf numFmtId="1" fontId="17" fillId="4" borderId="45" xfId="0" applyFont="1" applyFill="1" applyBorder="1" applyAlignment="1">
      <alignment/>
    </xf>
    <xf numFmtId="1" fontId="39" fillId="25" borderId="16" xfId="0" applyFont="1" applyFill="1" applyBorder="1" applyAlignment="1">
      <alignment/>
    </xf>
    <xf numFmtId="1" fontId="39" fillId="25" borderId="17" xfId="0" applyFont="1" applyFill="1" applyBorder="1" applyAlignment="1">
      <alignment horizontal="center"/>
    </xf>
    <xf numFmtId="1" fontId="39" fillId="25" borderId="43" xfId="0" applyFont="1" applyFill="1" applyBorder="1" applyAlignment="1">
      <alignment horizontal="center"/>
    </xf>
    <xf numFmtId="1" fontId="36" fillId="25" borderId="14" xfId="0" applyFont="1" applyFill="1" applyBorder="1" applyAlignment="1">
      <alignment horizontal="center"/>
    </xf>
    <xf numFmtId="1" fontId="38" fillId="25" borderId="15" xfId="0" applyFont="1" applyFill="1" applyBorder="1" applyAlignment="1">
      <alignment/>
    </xf>
    <xf numFmtId="1" fontId="38" fillId="25" borderId="0" xfId="0" applyFont="1" applyFill="1" applyBorder="1" applyAlignment="1">
      <alignment/>
    </xf>
    <xf numFmtId="1" fontId="17" fillId="25" borderId="0" xfId="0" applyFont="1" applyFill="1" applyBorder="1" applyAlignment="1">
      <alignment/>
    </xf>
    <xf numFmtId="1" fontId="39" fillId="25" borderId="0" xfId="0" applyFont="1" applyFill="1" applyBorder="1" applyAlignment="1">
      <alignment/>
    </xf>
    <xf numFmtId="1" fontId="39" fillId="25" borderId="0" xfId="0" applyFont="1" applyFill="1" applyBorder="1" applyAlignment="1">
      <alignment horizontal="center"/>
    </xf>
    <xf numFmtId="1" fontId="39" fillId="25" borderId="59" xfId="0" applyFont="1" applyFill="1" applyBorder="1" applyAlignment="1">
      <alignment horizontal="center"/>
    </xf>
    <xf numFmtId="1" fontId="39" fillId="25" borderId="15" xfId="0" applyFont="1" applyFill="1" applyBorder="1" applyAlignment="1">
      <alignment/>
    </xf>
    <xf numFmtId="4" fontId="17" fillId="25" borderId="0" xfId="0" applyNumberFormat="1" applyFont="1" applyFill="1" applyBorder="1" applyAlignment="1">
      <alignment/>
    </xf>
    <xf numFmtId="1" fontId="39" fillId="25" borderId="23" xfId="0" applyFont="1" applyFill="1" applyBorder="1" applyAlignment="1">
      <alignment horizontal="center"/>
    </xf>
    <xf numFmtId="1" fontId="39" fillId="25" borderId="74" xfId="0" applyFont="1" applyFill="1" applyBorder="1" applyAlignment="1">
      <alignment horizontal="center"/>
    </xf>
    <xf numFmtId="1" fontId="39" fillId="25" borderId="77" xfId="0" applyFont="1" applyFill="1" applyBorder="1" applyAlignment="1">
      <alignment/>
    </xf>
    <xf numFmtId="1" fontId="39" fillId="0" borderId="20" xfId="0" applyFont="1" applyBorder="1" applyAlignment="1">
      <alignment/>
    </xf>
    <xf numFmtId="1" fontId="17" fillId="24" borderId="20" xfId="0" applyFont="1" applyFill="1" applyBorder="1" applyAlignment="1">
      <alignment horizontal="left" vertical="distributed"/>
    </xf>
    <xf numFmtId="1" fontId="17" fillId="24" borderId="73" xfId="0" applyFont="1" applyFill="1" applyBorder="1" applyAlignment="1">
      <alignment horizontal="left" vertical="distributed"/>
    </xf>
    <xf numFmtId="1" fontId="17" fillId="25" borderId="57" xfId="0" applyFont="1" applyFill="1" applyBorder="1" applyAlignment="1">
      <alignment/>
    </xf>
    <xf numFmtId="1" fontId="17" fillId="0" borderId="41" xfId="0" applyFont="1" applyBorder="1" applyAlignment="1">
      <alignment/>
    </xf>
    <xf numFmtId="1" fontId="17" fillId="24" borderId="74" xfId="0" applyFont="1" applyFill="1" applyBorder="1" applyAlignment="1">
      <alignment/>
    </xf>
    <xf numFmtId="1" fontId="37" fillId="25" borderId="77" xfId="0" applyFont="1" applyFill="1" applyBorder="1" applyAlignment="1">
      <alignment/>
    </xf>
    <xf numFmtId="1" fontId="17" fillId="24" borderId="78" xfId="0" applyFont="1" applyFill="1" applyBorder="1" applyAlignment="1">
      <alignment horizontal="left" vertical="distributed"/>
    </xf>
    <xf numFmtId="1" fontId="17" fillId="0" borderId="75" xfId="0" applyFont="1" applyBorder="1" applyAlignment="1">
      <alignment/>
    </xf>
    <xf numFmtId="4" fontId="17" fillId="24" borderId="79" xfId="0" applyNumberFormat="1" applyFont="1" applyFill="1" applyBorder="1" applyAlignment="1">
      <alignment horizontal="right"/>
    </xf>
    <xf numFmtId="1" fontId="17" fillId="24" borderId="0" xfId="0" applyFont="1" applyFill="1" applyBorder="1" applyAlignment="1">
      <alignment/>
    </xf>
    <xf numFmtId="1" fontId="17" fillId="25" borderId="54" xfId="0" applyFont="1" applyFill="1" applyBorder="1" applyAlignment="1">
      <alignment/>
    </xf>
    <xf numFmtId="1" fontId="17" fillId="0" borderId="52" xfId="0" applyFont="1" applyBorder="1" applyAlignment="1">
      <alignment/>
    </xf>
    <xf numFmtId="1" fontId="17" fillId="24" borderId="80" xfId="0" applyFont="1" applyFill="1" applyBorder="1" applyAlignment="1">
      <alignment/>
    </xf>
    <xf numFmtId="1" fontId="17" fillId="25" borderId="72" xfId="0" applyFont="1" applyFill="1" applyBorder="1" applyAlignment="1">
      <alignment/>
    </xf>
    <xf numFmtId="1" fontId="17" fillId="0" borderId="62" xfId="0" applyFont="1" applyBorder="1" applyAlignment="1">
      <alignment/>
    </xf>
    <xf numFmtId="4" fontId="17" fillId="24" borderId="67" xfId="0" applyNumberFormat="1" applyFont="1" applyFill="1" applyBorder="1" applyAlignment="1">
      <alignment horizontal="right"/>
    </xf>
    <xf numFmtId="1" fontId="17" fillId="0" borderId="20" xfId="0" applyFont="1" applyBorder="1" applyAlignment="1">
      <alignment horizontal="left" vertical="distributed"/>
    </xf>
    <xf numFmtId="1" fontId="17" fillId="0" borderId="73" xfId="0" applyFont="1" applyBorder="1" applyAlignment="1">
      <alignment horizontal="left" vertical="distributed"/>
    </xf>
    <xf numFmtId="1" fontId="17" fillId="25" borderId="32" xfId="0" applyFont="1" applyFill="1" applyBorder="1" applyAlignment="1">
      <alignment/>
    </xf>
    <xf numFmtId="1" fontId="51" fillId="0" borderId="74" xfId="0" applyFont="1" applyBorder="1" applyAlignment="1">
      <alignment/>
    </xf>
    <xf numFmtId="1" fontId="17" fillId="0" borderId="20" xfId="0" applyFont="1" applyBorder="1" applyAlignment="1">
      <alignment/>
    </xf>
    <xf numFmtId="1" fontId="39" fillId="0" borderId="24" xfId="0" applyFont="1" applyBorder="1" applyAlignment="1">
      <alignment/>
    </xf>
    <xf numFmtId="4" fontId="17" fillId="0" borderId="23" xfId="0" applyNumberFormat="1" applyFont="1" applyBorder="1" applyAlignment="1">
      <alignment horizontal="center"/>
    </xf>
    <xf numFmtId="4" fontId="17" fillId="0" borderId="24" xfId="0" applyNumberFormat="1" applyFont="1" applyFill="1" applyBorder="1" applyAlignment="1">
      <alignment/>
    </xf>
    <xf numFmtId="1" fontId="17" fillId="24" borderId="45" xfId="0" applyFont="1" applyFill="1" applyBorder="1" applyAlignment="1">
      <alignment/>
    </xf>
    <xf numFmtId="1" fontId="37" fillId="4" borderId="81" xfId="0" applyFont="1" applyFill="1" applyBorder="1" applyAlignment="1">
      <alignment horizontal="center" vertical="distributed"/>
    </xf>
    <xf numFmtId="1" fontId="37" fillId="4" borderId="82" xfId="0" applyFont="1" applyFill="1" applyBorder="1" applyAlignment="1">
      <alignment horizontal="center" vertical="distributed"/>
    </xf>
    <xf numFmtId="1" fontId="17" fillId="4" borderId="44" xfId="0" applyFont="1" applyFill="1" applyBorder="1" applyAlignment="1">
      <alignment horizontal="left"/>
    </xf>
    <xf numFmtId="1" fontId="17" fillId="4" borderId="43" xfId="0" applyFont="1" applyFill="1" applyBorder="1" applyAlignment="1">
      <alignment horizontal="left"/>
    </xf>
    <xf numFmtId="1" fontId="37" fillId="4" borderId="83" xfId="0" applyFont="1" applyFill="1" applyBorder="1" applyAlignment="1">
      <alignment horizontal="center" vertical="distributed"/>
    </xf>
    <xf numFmtId="1" fontId="37" fillId="4" borderId="84" xfId="0" applyFont="1" applyFill="1" applyBorder="1" applyAlignment="1">
      <alignment horizontal="center" vertical="distributed"/>
    </xf>
    <xf numFmtId="4" fontId="36" fillId="4" borderId="39" xfId="58" applyNumberFormat="1" applyFont="1" applyFill="1" applyBorder="1" applyAlignment="1">
      <alignment/>
    </xf>
    <xf numFmtId="49" fontId="36" fillId="4" borderId="45" xfId="58" applyNumberFormat="1" applyFont="1" applyFill="1" applyBorder="1" applyAlignment="1">
      <alignment/>
    </xf>
    <xf numFmtId="1" fontId="36" fillId="25" borderId="38" xfId="0" applyFont="1" applyFill="1" applyBorder="1" applyAlignment="1">
      <alignment horizontal="center"/>
    </xf>
    <xf numFmtId="1" fontId="38" fillId="25" borderId="44" xfId="0" applyFont="1" applyFill="1" applyBorder="1" applyAlignment="1">
      <alignment horizontal="left" vertical="center"/>
    </xf>
    <xf numFmtId="1" fontId="40" fillId="25" borderId="17" xfId="0" applyFont="1" applyFill="1" applyBorder="1" applyAlignment="1">
      <alignment vertical="center"/>
    </xf>
    <xf numFmtId="1" fontId="39" fillId="25" borderId="43" xfId="0" applyFont="1" applyFill="1" applyBorder="1" applyAlignment="1">
      <alignment/>
    </xf>
    <xf numFmtId="1" fontId="37" fillId="25" borderId="38" xfId="0" applyFont="1" applyFill="1" applyBorder="1" applyAlignment="1">
      <alignment horizontal="center"/>
    </xf>
    <xf numFmtId="1" fontId="40" fillId="25" borderId="39" xfId="0" applyFont="1" applyFill="1" applyBorder="1" applyAlignment="1">
      <alignment vertical="center"/>
    </xf>
    <xf numFmtId="1" fontId="40" fillId="25" borderId="25" xfId="0" applyFont="1" applyFill="1" applyBorder="1" applyAlignment="1">
      <alignment vertical="center"/>
    </xf>
    <xf numFmtId="1" fontId="39" fillId="25" borderId="25" xfId="0" applyFont="1" applyFill="1" applyBorder="1" applyAlignment="1">
      <alignment horizontal="center"/>
    </xf>
    <xf numFmtId="1" fontId="39" fillId="25" borderId="45" xfId="0" applyFont="1" applyFill="1" applyBorder="1" applyAlignment="1">
      <alignment/>
    </xf>
    <xf numFmtId="49" fontId="17" fillId="25" borderId="14" xfId="0" applyNumberFormat="1" applyFont="1" applyFill="1" applyBorder="1" applyAlignment="1">
      <alignment/>
    </xf>
    <xf numFmtId="49" fontId="17" fillId="0" borderId="15" xfId="0" applyNumberFormat="1" applyFont="1" applyBorder="1" applyAlignment="1">
      <alignment/>
    </xf>
    <xf numFmtId="1" fontId="17" fillId="24" borderId="15" xfId="0" applyFont="1" applyFill="1" applyBorder="1" applyAlignment="1">
      <alignment horizontal="left"/>
    </xf>
    <xf numFmtId="1" fontId="17" fillId="24" borderId="43" xfId="0" applyFont="1" applyFill="1" applyBorder="1" applyAlignment="1">
      <alignment horizontal="center"/>
    </xf>
    <xf numFmtId="49" fontId="17" fillId="0" borderId="41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1" fontId="17" fillId="0" borderId="59" xfId="0" applyFont="1" applyBorder="1" applyAlignment="1">
      <alignment/>
    </xf>
    <xf numFmtId="49" fontId="17" fillId="25" borderId="85" xfId="0" applyNumberFormat="1" applyFont="1" applyFill="1" applyBorder="1" applyAlignment="1">
      <alignment horizontal="left" vertical="distributed"/>
    </xf>
    <xf numFmtId="49" fontId="17" fillId="0" borderId="20" xfId="0" applyNumberFormat="1" applyFont="1" applyBorder="1" applyAlignment="1">
      <alignment/>
    </xf>
    <xf numFmtId="1" fontId="17" fillId="24" borderId="59" xfId="0" applyFont="1" applyFill="1" applyBorder="1" applyAlignment="1">
      <alignment horizontal="center" vertical="distributed"/>
    </xf>
    <xf numFmtId="49" fontId="17" fillId="25" borderId="14" xfId="0" applyNumberFormat="1" applyFont="1" applyFill="1" applyBorder="1" applyAlignment="1">
      <alignment horizontal="left" vertical="distributed"/>
    </xf>
    <xf numFmtId="49" fontId="17" fillId="0" borderId="15" xfId="0" applyNumberFormat="1" applyFont="1" applyBorder="1" applyAlignment="1">
      <alignment/>
    </xf>
    <xf numFmtId="49" fontId="17" fillId="25" borderId="85" xfId="0" applyNumberFormat="1" applyFont="1" applyFill="1" applyBorder="1" applyAlignment="1">
      <alignment/>
    </xf>
    <xf numFmtId="1" fontId="17" fillId="24" borderId="15" xfId="0" applyFont="1" applyFill="1" applyBorder="1" applyAlignment="1">
      <alignment horizontal="right" wrapText="1"/>
    </xf>
    <xf numFmtId="1" fontId="17" fillId="24" borderId="59" xfId="0" applyFont="1" applyFill="1" applyBorder="1" applyAlignment="1">
      <alignment horizontal="right" wrapText="1"/>
    </xf>
    <xf numFmtId="49" fontId="39" fillId="25" borderId="14" xfId="0" applyNumberFormat="1" applyFont="1" applyFill="1" applyBorder="1" applyAlignment="1">
      <alignment/>
    </xf>
    <xf numFmtId="49" fontId="39" fillId="0" borderId="15" xfId="0" applyNumberFormat="1" applyFont="1" applyBorder="1" applyAlignment="1">
      <alignment/>
    </xf>
    <xf numFmtId="1" fontId="17" fillId="25" borderId="85" xfId="0" applyFont="1" applyFill="1" applyBorder="1" applyAlignment="1">
      <alignment/>
    </xf>
    <xf numFmtId="1" fontId="17" fillId="0" borderId="20" xfId="0" applyFont="1" applyBorder="1" applyAlignment="1">
      <alignment/>
    </xf>
    <xf numFmtId="1" fontId="17" fillId="24" borderId="15" xfId="0" applyFont="1" applyFill="1" applyBorder="1" applyAlignment="1">
      <alignment horizontal="center"/>
    </xf>
    <xf numFmtId="1" fontId="17" fillId="24" borderId="59" xfId="0" applyFont="1" applyFill="1" applyBorder="1" applyAlignment="1">
      <alignment horizontal="center"/>
    </xf>
    <xf numFmtId="1" fontId="39" fillId="25" borderId="14" xfId="0" applyFont="1" applyFill="1" applyBorder="1" applyAlignment="1">
      <alignment/>
    </xf>
    <xf numFmtId="1" fontId="39" fillId="0" borderId="15" xfId="0" applyFont="1" applyBorder="1" applyAlignment="1">
      <alignment/>
    </xf>
    <xf numFmtId="4" fontId="17" fillId="24" borderId="15" xfId="0" applyNumberFormat="1" applyFont="1" applyFill="1" applyBorder="1" applyAlignment="1">
      <alignment horizontal="right"/>
    </xf>
    <xf numFmtId="1" fontId="39" fillId="25" borderId="86" xfId="0" applyFont="1" applyFill="1" applyBorder="1" applyAlignment="1">
      <alignment/>
    </xf>
    <xf numFmtId="43" fontId="17" fillId="0" borderId="33" xfId="0" applyNumberFormat="1" applyFont="1" applyBorder="1" applyAlignment="1">
      <alignment horizontal="center"/>
    </xf>
    <xf numFmtId="1" fontId="17" fillId="25" borderId="14" xfId="0" applyFont="1" applyFill="1" applyBorder="1" applyAlignment="1">
      <alignment/>
    </xf>
    <xf numFmtId="1" fontId="17" fillId="0" borderId="15" xfId="0" applyFont="1" applyBorder="1" applyAlignment="1">
      <alignment/>
    </xf>
    <xf numFmtId="1" fontId="37" fillId="25" borderId="87" xfId="0" applyFont="1" applyFill="1" applyBorder="1" applyAlignment="1">
      <alignment horizontal="center"/>
    </xf>
    <xf numFmtId="4" fontId="36" fillId="4" borderId="39" xfId="58" applyNumberFormat="1" applyFont="1" applyFill="1" applyBorder="1" applyAlignment="1">
      <alignment horizontal="right"/>
    </xf>
    <xf numFmtId="49" fontId="36" fillId="4" borderId="45" xfId="58" applyNumberFormat="1" applyFont="1" applyFill="1" applyBorder="1" applyAlignment="1">
      <alignment horizontal="center"/>
    </xf>
    <xf numFmtId="1" fontId="36" fillId="25" borderId="57" xfId="0" applyFont="1" applyFill="1" applyBorder="1" applyAlignment="1">
      <alignment horizontal="center"/>
    </xf>
    <xf numFmtId="1" fontId="17" fillId="24" borderId="16" xfId="0" applyFont="1" applyFill="1" applyBorder="1" applyAlignment="1">
      <alignment horizontal="left" vertical="distributed"/>
    </xf>
    <xf numFmtId="1" fontId="17" fillId="24" borderId="43" xfId="0" applyFont="1" applyFill="1" applyBorder="1" applyAlignment="1">
      <alignment horizontal="left" vertical="distributed"/>
    </xf>
    <xf numFmtId="1" fontId="37" fillId="25" borderId="14" xfId="0" applyFont="1" applyFill="1" applyBorder="1" applyAlignment="1">
      <alignment horizontal="center"/>
    </xf>
    <xf numFmtId="1" fontId="36" fillId="25" borderId="57" xfId="0" applyFont="1" applyFill="1" applyBorder="1" applyAlignment="1">
      <alignment horizontal="left"/>
    </xf>
    <xf numFmtId="43" fontId="17" fillId="24" borderId="15" xfId="58" applyNumberFormat="1" applyFont="1" applyFill="1" applyBorder="1" applyAlignment="1">
      <alignment horizontal="right"/>
    </xf>
    <xf numFmtId="44" fontId="17" fillId="24" borderId="59" xfId="58" applyFont="1" applyFill="1" applyBorder="1" applyAlignment="1">
      <alignment horizontal="right"/>
    </xf>
    <xf numFmtId="1" fontId="36" fillId="25" borderId="46" xfId="0" applyFont="1" applyFill="1" applyBorder="1" applyAlignment="1">
      <alignment horizontal="center"/>
    </xf>
    <xf numFmtId="1" fontId="36" fillId="25" borderId="56" xfId="0" applyFont="1" applyFill="1" applyBorder="1" applyAlignment="1">
      <alignment horizontal="center"/>
    </xf>
    <xf numFmtId="1" fontId="39" fillId="24" borderId="0" xfId="0" applyFont="1" applyFill="1" applyBorder="1" applyAlignment="1">
      <alignment horizontal="center"/>
    </xf>
    <xf numFmtId="1" fontId="39" fillId="24" borderId="59" xfId="0" applyFont="1" applyFill="1" applyBorder="1" applyAlignment="1">
      <alignment horizontal="center"/>
    </xf>
    <xf numFmtId="1" fontId="36" fillId="25" borderId="35" xfId="0" applyFont="1" applyFill="1" applyBorder="1" applyAlignment="1">
      <alignment horizontal="left" vertical="distributed"/>
    </xf>
    <xf numFmtId="1" fontId="17" fillId="0" borderId="15" xfId="0" applyFont="1" applyBorder="1" applyAlignment="1">
      <alignment/>
    </xf>
    <xf numFmtId="1" fontId="36" fillId="25" borderId="72" xfId="0" applyFont="1" applyFill="1" applyBorder="1" applyAlignment="1">
      <alignment horizontal="left" vertical="distributed"/>
    </xf>
    <xf numFmtId="1" fontId="37" fillId="25" borderId="76" xfId="0" applyFont="1" applyFill="1" applyBorder="1" applyAlignment="1">
      <alignment horizontal="center"/>
    </xf>
    <xf numFmtId="1" fontId="39" fillId="25" borderId="25" xfId="0" applyFont="1" applyFill="1" applyBorder="1" applyAlignment="1">
      <alignment/>
    </xf>
    <xf numFmtId="1" fontId="36" fillId="0" borderId="24" xfId="0" applyFont="1" applyBorder="1" applyAlignment="1">
      <alignment horizontal="center"/>
    </xf>
    <xf numFmtId="1" fontId="17" fillId="24" borderId="25" xfId="0" applyFont="1" applyFill="1" applyBorder="1" applyAlignment="1">
      <alignment horizontal="center"/>
    </xf>
    <xf numFmtId="43" fontId="17" fillId="4" borderId="39" xfId="58" applyNumberFormat="1" applyFont="1" applyFill="1" applyBorder="1" applyAlignment="1">
      <alignment horizontal="center"/>
    </xf>
    <xf numFmtId="1" fontId="17" fillId="4" borderId="45" xfId="0" applyFont="1" applyFill="1" applyBorder="1" applyAlignment="1">
      <alignment horizontal="center"/>
    </xf>
    <xf numFmtId="1" fontId="17" fillId="24" borderId="15" xfId="0" applyFont="1" applyFill="1" applyBorder="1" applyAlignment="1">
      <alignment horizontal="center"/>
    </xf>
    <xf numFmtId="1" fontId="36" fillId="25" borderId="88" xfId="0" applyFont="1" applyFill="1" applyBorder="1" applyAlignment="1">
      <alignment horizontal="left" vertical="distributed"/>
    </xf>
    <xf numFmtId="4" fontId="17" fillId="24" borderId="59" xfId="0" applyNumberFormat="1" applyFont="1" applyFill="1" applyBorder="1" applyAlignment="1">
      <alignment horizontal="right"/>
    </xf>
    <xf numFmtId="1" fontId="36" fillId="25" borderId="57" xfId="0" applyFont="1" applyFill="1" applyBorder="1" applyAlignment="1">
      <alignment horizontal="left" vertical="distributed"/>
    </xf>
    <xf numFmtId="43" fontId="37" fillId="4" borderId="44" xfId="0" applyNumberFormat="1" applyFont="1" applyFill="1" applyBorder="1" applyAlignment="1">
      <alignment horizontal="center" vertical="distributed"/>
    </xf>
    <xf numFmtId="1" fontId="39" fillId="4" borderId="43" xfId="0" applyFont="1" applyFill="1" applyBorder="1" applyAlignment="1">
      <alignment horizontal="center" vertical="distributed"/>
    </xf>
    <xf numFmtId="1" fontId="36" fillId="4" borderId="17" xfId="0" applyFont="1" applyFill="1" applyBorder="1" applyAlignment="1">
      <alignment horizontal="center"/>
    </xf>
    <xf numFmtId="49" fontId="36" fillId="4" borderId="18" xfId="0" applyNumberFormat="1" applyFont="1" applyFill="1" applyBorder="1" applyAlignment="1">
      <alignment horizontal="center"/>
    </xf>
    <xf numFmtId="1" fontId="36" fillId="4" borderId="16" xfId="0" applyFont="1" applyFill="1" applyBorder="1" applyAlignment="1">
      <alignment horizontal="center"/>
    </xf>
    <xf numFmtId="1" fontId="17" fillId="4" borderId="17" xfId="0" applyFont="1" applyFill="1" applyBorder="1" applyAlignment="1">
      <alignment horizontal="left"/>
    </xf>
    <xf numFmtId="1" fontId="39" fillId="4" borderId="43" xfId="0" applyFont="1" applyFill="1" applyBorder="1" applyAlignment="1">
      <alignment horizontal="center"/>
    </xf>
    <xf numFmtId="1" fontId="39" fillId="4" borderId="39" xfId="0" applyFont="1" applyFill="1" applyBorder="1" applyAlignment="1">
      <alignment horizontal="center" vertical="distributed"/>
    </xf>
    <xf numFmtId="1" fontId="39" fillId="4" borderId="45" xfId="0" applyFont="1" applyFill="1" applyBorder="1" applyAlignment="1">
      <alignment horizontal="center" vertical="distributed"/>
    </xf>
    <xf numFmtId="1" fontId="36" fillId="4" borderId="0" xfId="0" applyFont="1" applyFill="1" applyBorder="1" applyAlignment="1">
      <alignment horizontal="center"/>
    </xf>
    <xf numFmtId="4" fontId="36" fillId="4" borderId="19" xfId="0" applyNumberFormat="1" applyFont="1" applyFill="1" applyBorder="1" applyAlignment="1">
      <alignment horizontal="center"/>
    </xf>
    <xf numFmtId="1" fontId="36" fillId="4" borderId="15" xfId="0" applyFont="1" applyFill="1" applyBorder="1" applyAlignment="1">
      <alignment horizontal="center"/>
    </xf>
    <xf numFmtId="4" fontId="36" fillId="4" borderId="24" xfId="0" applyNumberFormat="1" applyFont="1" applyFill="1" applyBorder="1" applyAlignment="1">
      <alignment horizontal="right"/>
    </xf>
    <xf numFmtId="49" fontId="36" fillId="4" borderId="45" xfId="0" applyNumberFormat="1" applyFont="1" applyFill="1" applyBorder="1" applyAlignment="1">
      <alignment horizontal="center" vertical="center"/>
    </xf>
    <xf numFmtId="43" fontId="37" fillId="4" borderId="44" xfId="0" applyNumberFormat="1" applyFont="1" applyFill="1" applyBorder="1" applyAlignment="1">
      <alignment horizontal="center" vertical="distributed"/>
    </xf>
    <xf numFmtId="1" fontId="39" fillId="4" borderId="43" xfId="0" applyFont="1" applyFill="1" applyBorder="1" applyAlignment="1">
      <alignment/>
    </xf>
    <xf numFmtId="43" fontId="36" fillId="4" borderId="42" xfId="0" applyNumberFormat="1" applyFont="1" applyFill="1" applyBorder="1" applyAlignment="1">
      <alignment horizontal="center"/>
    </xf>
    <xf numFmtId="49" fontId="36" fillId="4" borderId="17" xfId="0" applyNumberFormat="1" applyFont="1" applyFill="1" applyBorder="1" applyAlignment="1">
      <alignment horizontal="center"/>
    </xf>
    <xf numFmtId="49" fontId="36" fillId="4" borderId="16" xfId="0" applyNumberFormat="1" applyFont="1" applyFill="1" applyBorder="1" applyAlignment="1">
      <alignment horizontal="center" vertical="center"/>
    </xf>
    <xf numFmtId="49" fontId="36" fillId="4" borderId="43" xfId="0" applyNumberFormat="1" applyFont="1" applyFill="1" applyBorder="1" applyAlignment="1">
      <alignment horizontal="center" vertical="center"/>
    </xf>
    <xf numFmtId="1" fontId="39" fillId="4" borderId="39" xfId="0" applyFont="1" applyFill="1" applyBorder="1" applyAlignment="1">
      <alignment/>
    </xf>
    <xf numFmtId="1" fontId="39" fillId="4" borderId="59" xfId="0" applyFont="1" applyFill="1" applyBorder="1" applyAlignment="1">
      <alignment/>
    </xf>
    <xf numFmtId="4" fontId="36" fillId="4" borderId="0" xfId="0" applyNumberFormat="1" applyFont="1" applyFill="1" applyBorder="1" applyAlignment="1">
      <alignment horizontal="center"/>
    </xf>
    <xf numFmtId="1" fontId="36" fillId="4" borderId="45" xfId="0" applyFont="1" applyFill="1" applyBorder="1" applyAlignment="1">
      <alignment horizontal="center"/>
    </xf>
    <xf numFmtId="1" fontId="36" fillId="0" borderId="0" xfId="0" applyFont="1" applyBorder="1" applyAlignment="1">
      <alignment horizontal="center"/>
    </xf>
    <xf numFmtId="1" fontId="37" fillId="25" borderId="86" xfId="0" applyFont="1" applyFill="1" applyBorder="1" applyAlignment="1">
      <alignment horizontal="center"/>
    </xf>
    <xf numFmtId="1" fontId="17" fillId="25" borderId="32" xfId="0" applyFont="1" applyFill="1" applyBorder="1" applyAlignment="1">
      <alignment horizontal="left"/>
    </xf>
    <xf numFmtId="1" fontId="17" fillId="0" borderId="25" xfId="0" applyFont="1" applyBorder="1" applyAlignment="1">
      <alignment horizontal="center"/>
    </xf>
    <xf numFmtId="1" fontId="17" fillId="0" borderId="26" xfId="0" applyFont="1" applyBorder="1" applyAlignment="1">
      <alignment horizontal="center"/>
    </xf>
    <xf numFmtId="1" fontId="36" fillId="25" borderId="57" xfId="0" applyFont="1" applyFill="1" applyBorder="1" applyAlignment="1">
      <alignment horizontal="center"/>
    </xf>
    <xf numFmtId="1" fontId="17" fillId="25" borderId="57" xfId="0" applyFont="1" applyFill="1" applyBorder="1" applyAlignment="1">
      <alignment horizontal="left"/>
    </xf>
    <xf numFmtId="1" fontId="36" fillId="25" borderId="18" xfId="0" applyFont="1" applyFill="1" applyBorder="1" applyAlignment="1">
      <alignment horizontal="center"/>
    </xf>
    <xf numFmtId="1" fontId="17" fillId="24" borderId="17" xfId="0" applyFont="1" applyFill="1" applyBorder="1" applyAlignment="1">
      <alignment horizontal="left"/>
    </xf>
    <xf numFmtId="1" fontId="17" fillId="25" borderId="35" xfId="0" applyFont="1" applyFill="1" applyBorder="1" applyAlignment="1">
      <alignment vertical="distributed"/>
    </xf>
    <xf numFmtId="44" fontId="17" fillId="24" borderId="0" xfId="58" applyFont="1" applyFill="1" applyBorder="1" applyAlignment="1">
      <alignment horizontal="right"/>
    </xf>
    <xf numFmtId="1" fontId="17" fillId="25" borderId="72" xfId="0" applyFont="1" applyFill="1" applyBorder="1" applyAlignment="1">
      <alignment vertical="distributed"/>
    </xf>
    <xf numFmtId="1" fontId="17" fillId="25" borderId="19" xfId="0" applyFont="1" applyFill="1" applyBorder="1" applyAlignment="1">
      <alignment horizontal="center"/>
    </xf>
    <xf numFmtId="1" fontId="17" fillId="25" borderId="58" xfId="0" applyFont="1" applyFill="1" applyBorder="1" applyAlignment="1">
      <alignment horizontal="center"/>
    </xf>
    <xf numFmtId="1" fontId="36" fillId="25" borderId="56" xfId="0" applyFont="1" applyFill="1" applyBorder="1" applyAlignment="1">
      <alignment horizontal="center"/>
    </xf>
    <xf numFmtId="1" fontId="17" fillId="24" borderId="17" xfId="0" applyFont="1" applyFill="1" applyBorder="1" applyAlignment="1">
      <alignment horizontal="center"/>
    </xf>
    <xf numFmtId="1" fontId="36" fillId="25" borderId="76" xfId="0" applyFont="1" applyFill="1" applyBorder="1" applyAlignment="1">
      <alignment horizontal="center"/>
    </xf>
    <xf numFmtId="1" fontId="17" fillId="25" borderId="58" xfId="0" applyFont="1" applyFill="1" applyBorder="1" applyAlignment="1">
      <alignment horizontal="left" vertical="distributed"/>
    </xf>
    <xf numFmtId="1" fontId="17" fillId="25" borderId="57" xfId="0" applyFont="1" applyFill="1" applyBorder="1" applyAlignment="1">
      <alignment horizontal="center"/>
    </xf>
    <xf numFmtId="1" fontId="39" fillId="25" borderId="32" xfId="0" applyFont="1" applyFill="1" applyBorder="1" applyAlignment="1">
      <alignment horizontal="center"/>
    </xf>
    <xf numFmtId="1" fontId="17" fillId="24" borderId="41" xfId="0" applyFont="1" applyFill="1" applyBorder="1" applyAlignment="1">
      <alignment horizontal="center"/>
    </xf>
    <xf numFmtId="1" fontId="17" fillId="25" borderId="57" xfId="0" applyFont="1" applyFill="1" applyBorder="1" applyAlignment="1">
      <alignment horizontal="left" vertical="distributed"/>
    </xf>
    <xf numFmtId="1" fontId="39" fillId="25" borderId="0" xfId="0" applyFont="1" applyFill="1" applyAlignment="1">
      <alignment/>
    </xf>
    <xf numFmtId="168" fontId="36" fillId="4" borderId="42" xfId="0" applyNumberFormat="1" applyFont="1" applyFill="1" applyBorder="1" applyAlignment="1">
      <alignment horizontal="center"/>
    </xf>
    <xf numFmtId="49" fontId="36" fillId="4" borderId="0" xfId="0" applyNumberFormat="1" applyFont="1" applyFill="1" applyBorder="1" applyAlignment="1">
      <alignment horizontal="right" vertical="center"/>
    </xf>
    <xf numFmtId="1" fontId="39" fillId="4" borderId="45" xfId="0" applyFont="1" applyFill="1" applyBorder="1" applyAlignment="1">
      <alignment/>
    </xf>
    <xf numFmtId="1" fontId="36" fillId="4" borderId="25" xfId="0" applyFont="1" applyFill="1" applyBorder="1" applyAlignment="1">
      <alignment horizontal="center"/>
    </xf>
    <xf numFmtId="4" fontId="36" fillId="4" borderId="26" xfId="0" applyNumberFormat="1" applyFont="1" applyFill="1" applyBorder="1" applyAlignment="1">
      <alignment horizontal="center"/>
    </xf>
    <xf numFmtId="1" fontId="36" fillId="4" borderId="24" xfId="0" applyFont="1" applyFill="1" applyBorder="1" applyAlignment="1">
      <alignment horizontal="center"/>
    </xf>
    <xf numFmtId="4" fontId="36" fillId="4" borderId="25" xfId="0" applyNumberFormat="1" applyFont="1" applyFill="1" applyBorder="1" applyAlignment="1">
      <alignment horizontal="center"/>
    </xf>
    <xf numFmtId="1" fontId="36" fillId="4" borderId="24" xfId="0" applyFont="1" applyFill="1" applyBorder="1" applyAlignment="1">
      <alignment horizontal="center"/>
    </xf>
    <xf numFmtId="1" fontId="39" fillId="4" borderId="43" xfId="0" applyFont="1" applyFill="1" applyBorder="1" applyAlignment="1">
      <alignment vertical="distributed"/>
    </xf>
    <xf numFmtId="1" fontId="17" fillId="25" borderId="43" xfId="0" applyFont="1" applyFill="1" applyBorder="1" applyAlignment="1">
      <alignment horizontal="center"/>
    </xf>
    <xf numFmtId="1" fontId="39" fillId="24" borderId="17" xfId="0" applyFont="1" applyFill="1" applyBorder="1" applyAlignment="1">
      <alignment horizontal="center"/>
    </xf>
    <xf numFmtId="1" fontId="39" fillId="24" borderId="43" xfId="0" applyFont="1" applyFill="1" applyBorder="1" applyAlignment="1">
      <alignment horizontal="center"/>
    </xf>
    <xf numFmtId="1" fontId="37" fillId="25" borderId="76" xfId="0" applyFont="1" applyFill="1" applyBorder="1" applyAlignment="1">
      <alignment/>
    </xf>
    <xf numFmtId="1" fontId="17" fillId="25" borderId="45" xfId="0" applyFont="1" applyFill="1" applyBorder="1" applyAlignment="1">
      <alignment horizontal="center"/>
    </xf>
    <xf numFmtId="1" fontId="39" fillId="24" borderId="25" xfId="0" applyFont="1" applyFill="1" applyBorder="1" applyAlignment="1">
      <alignment horizontal="center"/>
    </xf>
    <xf numFmtId="1" fontId="39" fillId="24" borderId="45" xfId="0" applyFont="1" applyFill="1" applyBorder="1" applyAlignment="1">
      <alignment horizontal="center"/>
    </xf>
    <xf numFmtId="43" fontId="17" fillId="4" borderId="42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1" fontId="39" fillId="4" borderId="59" xfId="0" applyFont="1" applyFill="1" applyBorder="1" applyAlignment="1">
      <alignment horizontal="center" vertical="distributed"/>
    </xf>
    <xf numFmtId="43" fontId="17" fillId="4" borderId="0" xfId="0" applyNumberFormat="1" applyFont="1" applyFill="1" applyBorder="1" applyAlignment="1">
      <alignment horizontal="center"/>
    </xf>
    <xf numFmtId="4" fontId="17" fillId="4" borderId="19" xfId="0" applyNumberFormat="1" applyFont="1" applyFill="1" applyBorder="1" applyAlignment="1">
      <alignment horizontal="center"/>
    </xf>
    <xf numFmtId="49" fontId="36" fillId="4" borderId="0" xfId="0" applyNumberFormat="1" applyFont="1" applyFill="1" applyBorder="1" applyAlignment="1">
      <alignment horizontal="center" vertical="center"/>
    </xf>
    <xf numFmtId="49" fontId="36" fillId="4" borderId="59" xfId="0" applyNumberFormat="1" applyFont="1" applyFill="1" applyBorder="1" applyAlignment="1">
      <alignment horizontal="center" vertical="center"/>
    </xf>
    <xf numFmtId="1" fontId="37" fillId="4" borderId="47" xfId="0" applyFont="1" applyFill="1" applyBorder="1" applyAlignment="1">
      <alignment horizontal="center" vertical="distributed"/>
    </xf>
    <xf numFmtId="1" fontId="39" fillId="4" borderId="47" xfId="0" applyFont="1" applyFill="1" applyBorder="1" applyAlignment="1">
      <alignment vertical="distributed"/>
    </xf>
    <xf numFmtId="1" fontId="39" fillId="4" borderId="48" xfId="0" applyFont="1" applyFill="1" applyBorder="1" applyAlignment="1">
      <alignment vertical="distributed"/>
    </xf>
    <xf numFmtId="1" fontId="17" fillId="25" borderId="56" xfId="0" applyFont="1" applyFill="1" applyBorder="1" applyAlignment="1">
      <alignment horizontal="center" vertical="distributed"/>
    </xf>
    <xf numFmtId="1" fontId="17" fillId="25" borderId="32" xfId="0" applyFont="1" applyFill="1" applyBorder="1" applyAlignment="1">
      <alignment horizontal="center" vertical="distributed"/>
    </xf>
    <xf numFmtId="1" fontId="39" fillId="24" borderId="74" xfId="0" applyFont="1" applyFill="1" applyBorder="1" applyAlignment="1">
      <alignment horizontal="center"/>
    </xf>
    <xf numFmtId="1" fontId="37" fillId="25" borderId="38" xfId="0" applyFont="1" applyFill="1" applyBorder="1" applyAlignment="1">
      <alignment/>
    </xf>
    <xf numFmtId="1" fontId="17" fillId="25" borderId="77" xfId="0" applyFont="1" applyFill="1" applyBorder="1" applyAlignment="1">
      <alignment horizontal="center"/>
    </xf>
    <xf numFmtId="1" fontId="39" fillId="24" borderId="21" xfId="0" applyFont="1" applyFill="1" applyBorder="1" applyAlignment="1">
      <alignment horizontal="center"/>
    </xf>
    <xf numFmtId="1" fontId="39" fillId="24" borderId="73" xfId="0" applyFont="1" applyFill="1" applyBorder="1" applyAlignment="1">
      <alignment horizontal="center"/>
    </xf>
    <xf numFmtId="1" fontId="17" fillId="25" borderId="77" xfId="0" applyFont="1" applyFill="1" applyBorder="1" applyAlignment="1">
      <alignment horizontal="center"/>
    </xf>
    <xf numFmtId="1" fontId="39" fillId="25" borderId="57" xfId="0" applyFont="1" applyFill="1" applyBorder="1" applyAlignment="1">
      <alignment/>
    </xf>
    <xf numFmtId="1" fontId="36" fillId="4" borderId="17" xfId="0" applyFont="1" applyFill="1" applyBorder="1" applyAlignment="1">
      <alignment horizontal="center"/>
    </xf>
    <xf numFmtId="41" fontId="17" fillId="4" borderId="42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1" fontId="17" fillId="4" borderId="44" xfId="0" applyFont="1" applyFill="1" applyBorder="1" applyAlignment="1">
      <alignment horizontal="center"/>
    </xf>
    <xf numFmtId="1" fontId="36" fillId="4" borderId="0" xfId="0" applyFont="1" applyFill="1" applyBorder="1" applyAlignment="1">
      <alignment horizontal="center"/>
    </xf>
    <xf numFmtId="43" fontId="17" fillId="4" borderId="0" xfId="0" applyNumberFormat="1" applyFont="1" applyFill="1" applyBorder="1" applyAlignment="1">
      <alignment horizontal="center"/>
    </xf>
    <xf numFmtId="4" fontId="17" fillId="4" borderId="19" xfId="0" applyNumberFormat="1" applyFont="1" applyFill="1" applyBorder="1" applyAlignment="1">
      <alignment horizontal="center"/>
    </xf>
    <xf numFmtId="1" fontId="17" fillId="4" borderId="38" xfId="0" applyFont="1" applyFill="1" applyBorder="1" applyAlignment="1">
      <alignment horizontal="center"/>
    </xf>
    <xf numFmtId="1" fontId="17" fillId="4" borderId="59" xfId="0" applyFont="1" applyFill="1" applyBorder="1" applyAlignment="1">
      <alignment horizontal="center"/>
    </xf>
    <xf numFmtId="1" fontId="37" fillId="0" borderId="89" xfId="0" applyFont="1" applyFill="1" applyBorder="1" applyAlignment="1">
      <alignment horizontal="center"/>
    </xf>
    <xf numFmtId="1" fontId="37" fillId="0" borderId="89" xfId="0" applyFont="1" applyFill="1" applyBorder="1" applyAlignment="1">
      <alignment horizontal="center"/>
    </xf>
    <xf numFmtId="1" fontId="36" fillId="0" borderId="89" xfId="0" applyFont="1" applyFill="1" applyBorder="1" applyAlignment="1">
      <alignment horizontal="center"/>
    </xf>
    <xf numFmtId="43" fontId="36" fillId="0" borderId="89" xfId="0" applyNumberFormat="1" applyFont="1" applyFill="1" applyBorder="1" applyAlignment="1">
      <alignment horizontal="center"/>
    </xf>
    <xf numFmtId="4" fontId="36" fillId="0" borderId="89" xfId="0" applyNumberFormat="1" applyFont="1" applyFill="1" applyBorder="1" applyAlignment="1">
      <alignment horizontal="center"/>
    </xf>
    <xf numFmtId="1" fontId="36" fillId="0" borderId="89" xfId="0" applyFont="1" applyFill="1" applyBorder="1" applyAlignment="1">
      <alignment horizontal="center"/>
    </xf>
    <xf numFmtId="43" fontId="17" fillId="0" borderId="89" xfId="0" applyNumberFormat="1" applyFont="1" applyFill="1" applyBorder="1" applyAlignment="1">
      <alignment horizontal="center"/>
    </xf>
    <xf numFmtId="4" fontId="17" fillId="0" borderId="89" xfId="0" applyNumberFormat="1" applyFont="1" applyFill="1" applyBorder="1" applyAlignment="1">
      <alignment horizontal="center"/>
    </xf>
    <xf numFmtId="1" fontId="17" fillId="0" borderId="89" xfId="0" applyFont="1" applyFill="1" applyBorder="1" applyAlignment="1">
      <alignment horizontal="center"/>
    </xf>
    <xf numFmtId="1" fontId="37" fillId="0" borderId="0" xfId="0" applyFont="1" applyAlignment="1">
      <alignment horizontal="right"/>
    </xf>
    <xf numFmtId="1" fontId="17" fillId="0" borderId="0" xfId="0" applyFont="1" applyAlignment="1">
      <alignment/>
    </xf>
    <xf numFmtId="1" fontId="37" fillId="0" borderId="0" xfId="0" applyFont="1" applyFill="1" applyBorder="1" applyAlignment="1">
      <alignment horizontal="center"/>
    </xf>
    <xf numFmtId="1" fontId="37" fillId="0" borderId="0" xfId="0" applyFont="1" applyFill="1" applyBorder="1" applyAlignment="1">
      <alignment horizontal="center"/>
    </xf>
    <xf numFmtId="1" fontId="37" fillId="0" borderId="0" xfId="0" applyFont="1" applyFill="1" applyBorder="1" applyAlignment="1">
      <alignment horizontal="center"/>
    </xf>
    <xf numFmtId="1" fontId="37" fillId="0" borderId="0" xfId="0" applyFont="1" applyFill="1" applyBorder="1" applyAlignment="1">
      <alignment horizontal="center"/>
    </xf>
    <xf numFmtId="1" fontId="37" fillId="0" borderId="0" xfId="0" applyFont="1" applyFill="1" applyBorder="1" applyAlignment="1">
      <alignment horizontal="center"/>
    </xf>
    <xf numFmtId="1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Font="1" applyBorder="1" applyAlignment="1">
      <alignment horizontal="center"/>
    </xf>
    <xf numFmtId="41" fontId="17" fillId="0" borderId="0" xfId="0" applyNumberFormat="1" applyFont="1" applyBorder="1" applyAlignment="1">
      <alignment horizontal="right"/>
    </xf>
    <xf numFmtId="1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39" fillId="24" borderId="0" xfId="0" applyFont="1" applyFill="1" applyBorder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43" fontId="17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center" vertical="center"/>
    </xf>
    <xf numFmtId="1" fontId="39" fillId="24" borderId="0" xfId="0" applyFont="1" applyFill="1" applyBorder="1" applyAlignment="1">
      <alignment horizontal="center"/>
    </xf>
    <xf numFmtId="1" fontId="36" fillId="24" borderId="0" xfId="0" applyFont="1" applyFill="1" applyBorder="1" applyAlignment="1">
      <alignment horizontal="center" vertical="top"/>
    </xf>
    <xf numFmtId="1" fontId="17" fillId="24" borderId="0" xfId="0" applyFont="1" applyFill="1" applyBorder="1" applyAlignment="1">
      <alignment horizontal="left" vertical="center" wrapText="1"/>
    </xf>
    <xf numFmtId="41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Font="1" applyBorder="1" applyAlignment="1">
      <alignment horizontal="center"/>
    </xf>
    <xf numFmtId="1" fontId="17" fillId="24" borderId="0" xfId="0" applyFont="1" applyFill="1" applyBorder="1" applyAlignment="1">
      <alignment horizontal="center"/>
    </xf>
    <xf numFmtId="1" fontId="37" fillId="4" borderId="90" xfId="0" applyFont="1" applyFill="1" applyBorder="1" applyAlignment="1">
      <alignment horizontal="center"/>
    </xf>
    <xf numFmtId="1" fontId="36" fillId="25" borderId="72" xfId="0" applyFont="1" applyFill="1" applyBorder="1" applyAlignment="1">
      <alignment horizontal="center"/>
    </xf>
    <xf numFmtId="41" fontId="17" fillId="0" borderId="60" xfId="0" applyNumberFormat="1" applyFont="1" applyBorder="1" applyAlignment="1">
      <alignment horizontal="center"/>
    </xf>
    <xf numFmtId="49" fontId="17" fillId="0" borderId="91" xfId="0" applyNumberFormat="1" applyFont="1" applyBorder="1" applyAlignment="1">
      <alignment horizontal="center"/>
    </xf>
    <xf numFmtId="1" fontId="36" fillId="0" borderId="67" xfId="0" applyFont="1" applyBorder="1" applyAlignment="1">
      <alignment horizontal="center"/>
    </xf>
    <xf numFmtId="1" fontId="53" fillId="4" borderId="47" xfId="0" applyFont="1" applyFill="1" applyBorder="1" applyAlignment="1">
      <alignment horizontal="center"/>
    </xf>
    <xf numFmtId="1" fontId="17" fillId="24" borderId="0" xfId="0" applyFont="1" applyFill="1" applyBorder="1" applyAlignment="1">
      <alignment horizontal="center"/>
    </xf>
    <xf numFmtId="1" fontId="53" fillId="4" borderId="92" xfId="0" applyFont="1" applyFill="1" applyBorder="1" applyAlignment="1">
      <alignment horizontal="center"/>
    </xf>
    <xf numFmtId="1" fontId="36" fillId="25" borderId="71" xfId="0" applyFont="1" applyFill="1" applyBorder="1" applyAlignment="1">
      <alignment horizontal="center"/>
    </xf>
    <xf numFmtId="1" fontId="53" fillId="4" borderId="93" xfId="0" applyFont="1" applyFill="1" applyBorder="1" applyAlignment="1">
      <alignment horizontal="center"/>
    </xf>
    <xf numFmtId="1" fontId="37" fillId="4" borderId="94" xfId="0" applyFont="1" applyFill="1" applyBorder="1" applyAlignment="1">
      <alignment horizontal="center"/>
    </xf>
    <xf numFmtId="1" fontId="36" fillId="4" borderId="95" xfId="0" applyFont="1" applyFill="1" applyBorder="1" applyAlignment="1">
      <alignment horizontal="center"/>
    </xf>
    <xf numFmtId="1" fontId="37" fillId="4" borderId="93" xfId="0" applyNumberFormat="1" applyFont="1" applyFill="1" applyBorder="1" applyAlignment="1">
      <alignment horizontal="center" vertical="distributed"/>
    </xf>
    <xf numFmtId="1" fontId="37" fillId="4" borderId="47" xfId="0" applyNumberFormat="1" applyFont="1" applyFill="1" applyBorder="1" applyAlignment="1">
      <alignment horizontal="center" vertical="distributed"/>
    </xf>
    <xf numFmtId="1" fontId="36" fillId="4" borderId="96" xfId="0" applyFont="1" applyFill="1" applyBorder="1" applyAlignment="1">
      <alignment horizontal="center"/>
    </xf>
    <xf numFmtId="1" fontId="37" fillId="4" borderId="93" xfId="0" applyFont="1" applyFill="1" applyBorder="1" applyAlignment="1">
      <alignment horizontal="center" vertical="distributed"/>
    </xf>
    <xf numFmtId="1" fontId="37" fillId="4" borderId="95" xfId="0" applyFont="1" applyFill="1" applyBorder="1" applyAlignment="1">
      <alignment horizontal="center"/>
    </xf>
    <xf numFmtId="1" fontId="37" fillId="4" borderId="97" xfId="0" applyFont="1" applyFill="1" applyBorder="1" applyAlignment="1">
      <alignment/>
    </xf>
    <xf numFmtId="1" fontId="37" fillId="4" borderId="82" xfId="0" applyFont="1" applyFill="1" applyBorder="1" applyAlignment="1">
      <alignment horizontal="center" vertical="center"/>
    </xf>
    <xf numFmtId="1" fontId="37" fillId="4" borderId="84" xfId="0" applyFont="1" applyFill="1" applyBorder="1" applyAlignment="1">
      <alignment horizontal="center" vertical="center"/>
    </xf>
    <xf numFmtId="41" fontId="17" fillId="24" borderId="0" xfId="0" applyNumberFormat="1" applyFont="1" applyFill="1" applyBorder="1" applyAlignment="1">
      <alignment horizontal="left" wrapText="1"/>
    </xf>
    <xf numFmtId="1" fontId="17" fillId="24" borderId="0" xfId="0" applyFont="1" applyFill="1" applyBorder="1" applyAlignment="1">
      <alignment horizontal="left" wrapText="1"/>
    </xf>
    <xf numFmtId="1" fontId="17" fillId="24" borderId="0" xfId="0" applyFont="1" applyFill="1" applyBorder="1" applyAlignment="1">
      <alignment horizontal="left"/>
    </xf>
    <xf numFmtId="4" fontId="17" fillId="0" borderId="15" xfId="0" applyNumberFormat="1" applyFont="1" applyBorder="1" applyAlignment="1">
      <alignment horizontal="left"/>
    </xf>
    <xf numFmtId="1" fontId="4" fillId="4" borderId="94" xfId="0" applyFont="1" applyFill="1" applyBorder="1" applyAlignment="1">
      <alignment horizontal="center"/>
    </xf>
    <xf numFmtId="1" fontId="13" fillId="4" borderId="93" xfId="0" applyFont="1" applyFill="1" applyBorder="1" applyAlignment="1">
      <alignment horizontal="center"/>
    </xf>
    <xf numFmtId="1" fontId="17" fillId="24" borderId="0" xfId="0" applyFont="1" applyFill="1" applyAlignment="1">
      <alignment horizontal="left" vertical="distributed" wrapText="1"/>
    </xf>
    <xf numFmtId="1" fontId="4" fillId="0" borderId="0" xfId="0" applyFont="1" applyAlignment="1">
      <alignment horizontal="left" vertical="distributed"/>
    </xf>
    <xf numFmtId="1" fontId="4" fillId="0" borderId="0" xfId="0" applyFont="1" applyAlignment="1">
      <alignment horizontal="center" vertical="top"/>
    </xf>
    <xf numFmtId="1" fontId="6" fillId="0" borderId="0" xfId="0" applyFont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6"/>
  <sheetViews>
    <sheetView showGridLines="0" tabSelected="1" zoomScalePageLayoutView="0" workbookViewId="0" topLeftCell="A1">
      <pane ySplit="10" topLeftCell="BM11" activePane="bottomLeft" state="frozen"/>
      <selection pane="topLeft" activeCell="A1" sqref="A1"/>
      <selection pane="bottomLeft" activeCell="U49" sqref="U49"/>
    </sheetView>
  </sheetViews>
  <sheetFormatPr defaultColWidth="9.00390625" defaultRowHeight="12.75"/>
  <cols>
    <col min="1" max="1" width="3.75390625" style="7" customWidth="1"/>
    <col min="2" max="2" width="24.875" style="0" customWidth="1"/>
    <col min="3" max="3" width="1.37890625" style="0" customWidth="1"/>
    <col min="4" max="4" width="14.25390625" style="0" customWidth="1"/>
    <col min="5" max="5" width="2.875" style="0" customWidth="1"/>
    <col min="6" max="6" width="0.875" style="0" customWidth="1"/>
    <col min="7" max="7" width="13.75390625" style="0" customWidth="1"/>
    <col min="8" max="8" width="3.00390625" style="0" customWidth="1"/>
    <col min="9" max="9" width="1.37890625" style="0" customWidth="1"/>
    <col min="10" max="10" width="12.75390625" style="0" customWidth="1"/>
    <col min="11" max="11" width="3.00390625" style="0" customWidth="1"/>
    <col min="12" max="12" width="1.12109375" style="0" customWidth="1"/>
    <col min="13" max="13" width="14.25390625" style="0" customWidth="1"/>
    <col min="14" max="14" width="2.875" style="0" customWidth="1"/>
    <col min="15" max="15" width="1.37890625" style="0" customWidth="1"/>
    <col min="16" max="16" width="14.375" style="0" customWidth="1"/>
    <col min="17" max="17" width="2.25390625" style="0" customWidth="1"/>
    <col min="18" max="18" width="2.75390625" style="0" customWidth="1"/>
    <col min="19" max="19" width="11.625" style="0" customWidth="1"/>
    <col min="20" max="20" width="2.75390625" style="0" customWidth="1"/>
    <col min="21" max="21" width="29.875" style="0" customWidth="1"/>
    <col min="22" max="22" width="2.75390625" style="0" customWidth="1"/>
    <col min="23" max="23" width="3.75390625" style="0" customWidth="1"/>
    <col min="24" max="24" width="10.625" style="0" bestFit="1" customWidth="1"/>
  </cols>
  <sheetData>
    <row r="1" ht="17.25" customHeight="1">
      <c r="U1" s="307" t="s">
        <v>150</v>
      </c>
    </row>
    <row r="2" spans="3:22" ht="15.75">
      <c r="C2" s="311" t="s">
        <v>192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52" t="s">
        <v>219</v>
      </c>
      <c r="V2" s="12"/>
    </row>
    <row r="3" spans="2:22" ht="15.75">
      <c r="B3" s="4"/>
      <c r="C3" s="1"/>
      <c r="D3" s="1"/>
      <c r="E3" s="1"/>
      <c r="F3" s="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53" t="s">
        <v>217</v>
      </c>
      <c r="V3" s="12"/>
    </row>
    <row r="4" spans="21:22" ht="13.5" thickBot="1">
      <c r="U4" s="51"/>
      <c r="V4" s="12"/>
    </row>
    <row r="5" spans="1:22" ht="21" customHeight="1">
      <c r="A5" s="312" t="s">
        <v>0</v>
      </c>
      <c r="B5" s="348" t="s">
        <v>82</v>
      </c>
      <c r="C5" s="328" t="s">
        <v>193</v>
      </c>
      <c r="D5" s="337"/>
      <c r="E5" s="338"/>
      <c r="F5" s="62"/>
      <c r="G5" s="63"/>
      <c r="H5" s="63"/>
      <c r="I5" s="62"/>
      <c r="J5" s="63"/>
      <c r="K5" s="64"/>
      <c r="L5" s="328" t="s">
        <v>194</v>
      </c>
      <c r="M5" s="329"/>
      <c r="N5" s="330"/>
      <c r="O5" s="345" t="s">
        <v>76</v>
      </c>
      <c r="P5" s="346"/>
      <c r="Q5" s="346"/>
      <c r="R5" s="346"/>
      <c r="S5" s="346"/>
      <c r="T5" s="347"/>
      <c r="U5" s="345" t="s">
        <v>195</v>
      </c>
      <c r="V5" s="356"/>
    </row>
    <row r="6" spans="1:22" ht="15.75" customHeight="1">
      <c r="A6" s="313"/>
      <c r="B6" s="349"/>
      <c r="C6" s="339"/>
      <c r="D6" s="340"/>
      <c r="E6" s="341"/>
      <c r="F6" s="65"/>
      <c r="G6" s="66" t="s">
        <v>99</v>
      </c>
      <c r="H6" s="67"/>
      <c r="I6" s="65"/>
      <c r="J6" s="66" t="s">
        <v>100</v>
      </c>
      <c r="K6" s="68"/>
      <c r="L6" s="331"/>
      <c r="M6" s="332"/>
      <c r="N6" s="333"/>
      <c r="O6" s="69"/>
      <c r="P6" s="70" t="s">
        <v>1</v>
      </c>
      <c r="Q6" s="71"/>
      <c r="R6" s="69"/>
      <c r="S6" s="70" t="s">
        <v>3</v>
      </c>
      <c r="T6" s="71"/>
      <c r="U6" s="357"/>
      <c r="V6" s="358"/>
    </row>
    <row r="7" spans="1:22" ht="8.25" customHeight="1">
      <c r="A7" s="59"/>
      <c r="B7" s="349"/>
      <c r="C7" s="342"/>
      <c r="D7" s="343"/>
      <c r="E7" s="344"/>
      <c r="F7" s="65"/>
      <c r="G7" s="72"/>
      <c r="H7" s="72"/>
      <c r="I7" s="61"/>
      <c r="J7" s="67"/>
      <c r="K7" s="68"/>
      <c r="L7" s="334"/>
      <c r="M7" s="335"/>
      <c r="N7" s="336"/>
      <c r="O7" s="65"/>
      <c r="P7" s="67" t="s">
        <v>2</v>
      </c>
      <c r="Q7" s="68"/>
      <c r="R7" s="65"/>
      <c r="S7" s="67"/>
      <c r="T7" s="68"/>
      <c r="U7" s="357"/>
      <c r="V7" s="358"/>
    </row>
    <row r="8" spans="1:22" ht="12.75">
      <c r="A8" s="59"/>
      <c r="B8" s="349"/>
      <c r="C8" s="60"/>
      <c r="D8" s="73" t="s">
        <v>26</v>
      </c>
      <c r="E8" s="74"/>
      <c r="F8" s="75"/>
      <c r="G8" s="73" t="s">
        <v>26</v>
      </c>
      <c r="H8" s="76"/>
      <c r="I8" s="75"/>
      <c r="J8" s="73" t="s">
        <v>26</v>
      </c>
      <c r="K8" s="77"/>
      <c r="L8" s="75"/>
      <c r="M8" s="73" t="s">
        <v>26</v>
      </c>
      <c r="N8" s="77"/>
      <c r="O8" s="75"/>
      <c r="P8" s="73" t="s">
        <v>26</v>
      </c>
      <c r="Q8" s="77"/>
      <c r="R8" s="75"/>
      <c r="S8" s="73" t="s">
        <v>26</v>
      </c>
      <c r="T8" s="68"/>
      <c r="U8" s="357"/>
      <c r="V8" s="358"/>
    </row>
    <row r="9" spans="1:22" ht="13.5" thickBot="1">
      <c r="A9" s="59"/>
      <c r="B9" s="350"/>
      <c r="C9" s="314" t="s">
        <v>34</v>
      </c>
      <c r="D9" s="315"/>
      <c r="E9" s="316"/>
      <c r="F9" s="78"/>
      <c r="G9" s="79" t="s">
        <v>34</v>
      </c>
      <c r="H9" s="79"/>
      <c r="I9" s="78"/>
      <c r="J9" s="79" t="s">
        <v>34</v>
      </c>
      <c r="K9" s="80"/>
      <c r="L9" s="78"/>
      <c r="M9" s="79" t="s">
        <v>34</v>
      </c>
      <c r="N9" s="80"/>
      <c r="O9" s="78"/>
      <c r="P9" s="79" t="s">
        <v>34</v>
      </c>
      <c r="Q9" s="80"/>
      <c r="R9" s="78"/>
      <c r="S9" s="79" t="s">
        <v>34</v>
      </c>
      <c r="T9" s="81"/>
      <c r="U9" s="359"/>
      <c r="V9" s="360"/>
    </row>
    <row r="10" spans="1:22" s="2" customFormat="1" ht="13.5" thickBot="1">
      <c r="A10" s="58">
        <v>1</v>
      </c>
      <c r="B10" s="82">
        <v>2</v>
      </c>
      <c r="C10" s="325">
        <v>3</v>
      </c>
      <c r="D10" s="326"/>
      <c r="E10" s="327"/>
      <c r="F10" s="325">
        <v>4</v>
      </c>
      <c r="G10" s="326"/>
      <c r="H10" s="327"/>
      <c r="I10" s="325">
        <v>5</v>
      </c>
      <c r="J10" s="326"/>
      <c r="K10" s="327"/>
      <c r="L10" s="325">
        <v>6</v>
      </c>
      <c r="M10" s="326"/>
      <c r="N10" s="327"/>
      <c r="O10" s="325">
        <v>7</v>
      </c>
      <c r="P10" s="326"/>
      <c r="Q10" s="327"/>
      <c r="R10" s="325">
        <v>8</v>
      </c>
      <c r="S10" s="326"/>
      <c r="T10" s="327"/>
      <c r="U10" s="319">
        <v>9</v>
      </c>
      <c r="V10" s="320"/>
    </row>
    <row r="11" spans="1:22" s="2" customFormat="1" ht="15.75" thickBot="1">
      <c r="A11" s="707" t="s">
        <v>31</v>
      </c>
      <c r="B11" s="708" t="s">
        <v>32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8"/>
    </row>
    <row r="12" spans="1:22" ht="12.75">
      <c r="A12" s="396">
        <v>1</v>
      </c>
      <c r="B12" s="397" t="s">
        <v>228</v>
      </c>
      <c r="C12" s="398"/>
      <c r="D12" s="151">
        <v>354.0009</v>
      </c>
      <c r="E12" s="152" t="s">
        <v>83</v>
      </c>
      <c r="F12" s="153"/>
      <c r="G12" s="151">
        <v>5.6526</v>
      </c>
      <c r="H12" s="152" t="s">
        <v>83</v>
      </c>
      <c r="I12" s="154"/>
      <c r="J12" s="151">
        <v>6.5803</v>
      </c>
      <c r="K12" s="152" t="s">
        <v>83</v>
      </c>
      <c r="L12" s="155"/>
      <c r="M12" s="151">
        <f>D12+G12-J12</f>
        <v>353.0732</v>
      </c>
      <c r="N12" s="152" t="s">
        <v>83</v>
      </c>
      <c r="O12" s="153"/>
      <c r="P12" s="151">
        <f>M12-S12</f>
        <v>351.0946</v>
      </c>
      <c r="Q12" s="152" t="s">
        <v>83</v>
      </c>
      <c r="R12" s="156" t="s">
        <v>116</v>
      </c>
      <c r="S12" s="151">
        <v>1.9786</v>
      </c>
      <c r="T12" s="152" t="s">
        <v>83</v>
      </c>
      <c r="U12" s="399" t="s">
        <v>33</v>
      </c>
      <c r="V12" s="400"/>
    </row>
    <row r="13" spans="1:22" ht="12.75">
      <c r="A13" s="401"/>
      <c r="B13" s="402"/>
      <c r="C13" s="398"/>
      <c r="D13" s="157">
        <v>41899575.89</v>
      </c>
      <c r="E13" s="158" t="s">
        <v>84</v>
      </c>
      <c r="F13" s="159"/>
      <c r="G13" s="157">
        <v>1408860.66</v>
      </c>
      <c r="H13" s="158" t="s">
        <v>84</v>
      </c>
      <c r="I13" s="160"/>
      <c r="J13" s="157">
        <v>2221346</v>
      </c>
      <c r="K13" s="158" t="s">
        <v>84</v>
      </c>
      <c r="L13" s="155"/>
      <c r="M13" s="157">
        <f>D13+G13-J13</f>
        <v>41087090.55</v>
      </c>
      <c r="N13" s="158" t="s">
        <v>84</v>
      </c>
      <c r="O13" s="159"/>
      <c r="P13" s="157">
        <f>M13-S13</f>
        <v>40811535.82</v>
      </c>
      <c r="Q13" s="158" t="s">
        <v>84</v>
      </c>
      <c r="R13" s="161"/>
      <c r="S13" s="157">
        <v>275554.73</v>
      </c>
      <c r="T13" s="158" t="s">
        <v>84</v>
      </c>
      <c r="U13" s="403">
        <v>16260.36</v>
      </c>
      <c r="V13" s="404" t="s">
        <v>84</v>
      </c>
    </row>
    <row r="14" spans="1:22" ht="12.75">
      <c r="A14" s="405"/>
      <c r="B14" s="406" t="s">
        <v>27</v>
      </c>
      <c r="C14" s="248"/>
      <c r="D14" s="162"/>
      <c r="E14" s="158"/>
      <c r="F14" s="159"/>
      <c r="G14" s="162"/>
      <c r="H14" s="158"/>
      <c r="I14" s="159"/>
      <c r="J14" s="162"/>
      <c r="K14" s="158"/>
      <c r="L14" s="159"/>
      <c r="M14" s="163"/>
      <c r="N14" s="158"/>
      <c r="O14" s="153"/>
      <c r="P14" s="163"/>
      <c r="Q14" s="158"/>
      <c r="R14" s="153"/>
      <c r="S14" s="164"/>
      <c r="T14" s="164"/>
      <c r="U14" s="407" t="s">
        <v>75</v>
      </c>
      <c r="V14" s="408"/>
    </row>
    <row r="15" spans="1:22" ht="14.25" customHeight="1">
      <c r="A15" s="409"/>
      <c r="B15" s="410" t="s">
        <v>229</v>
      </c>
      <c r="C15" s="411"/>
      <c r="D15" s="151">
        <v>34.5956</v>
      </c>
      <c r="E15" s="158" t="s">
        <v>83</v>
      </c>
      <c r="F15" s="159"/>
      <c r="G15" s="151"/>
      <c r="H15" s="158" t="s">
        <v>83</v>
      </c>
      <c r="I15" s="159"/>
      <c r="J15" s="151"/>
      <c r="K15" s="158" t="s">
        <v>83</v>
      </c>
      <c r="L15" s="159"/>
      <c r="M15" s="151">
        <f>D15+G15-J15</f>
        <v>34.5956</v>
      </c>
      <c r="N15" s="158" t="s">
        <v>83</v>
      </c>
      <c r="O15" s="165"/>
      <c r="P15" s="151">
        <f>M15</f>
        <v>34.5956</v>
      </c>
      <c r="Q15" s="158" t="s">
        <v>83</v>
      </c>
      <c r="R15" s="165"/>
      <c r="S15" s="166"/>
      <c r="T15" s="166"/>
      <c r="U15" s="412">
        <v>139196.33</v>
      </c>
      <c r="V15" s="413" t="s">
        <v>84</v>
      </c>
    </row>
    <row r="16" spans="1:22" ht="14.25" customHeight="1">
      <c r="A16" s="405"/>
      <c r="B16" s="414" t="s">
        <v>230</v>
      </c>
      <c r="C16" s="411"/>
      <c r="D16" s="157">
        <v>1351928.7</v>
      </c>
      <c r="E16" s="167" t="s">
        <v>84</v>
      </c>
      <c r="F16" s="160"/>
      <c r="G16" s="157"/>
      <c r="H16" s="167" t="s">
        <v>84</v>
      </c>
      <c r="I16" s="160"/>
      <c r="J16" s="157"/>
      <c r="K16" s="167" t="s">
        <v>84</v>
      </c>
      <c r="L16" s="160"/>
      <c r="M16" s="157">
        <f>D16+G16-J16</f>
        <v>1351928.7</v>
      </c>
      <c r="N16" s="167" t="s">
        <v>84</v>
      </c>
      <c r="O16" s="160"/>
      <c r="P16" s="157">
        <f>M16</f>
        <v>1351928.7</v>
      </c>
      <c r="Q16" s="167" t="s">
        <v>84</v>
      </c>
      <c r="R16" s="168"/>
      <c r="S16" s="169"/>
      <c r="T16" s="415"/>
      <c r="U16" s="416" t="s">
        <v>103</v>
      </c>
      <c r="V16" s="417"/>
    </row>
    <row r="17" spans="1:22" ht="14.25" customHeight="1">
      <c r="A17" s="405"/>
      <c r="B17" s="418"/>
      <c r="C17" s="160"/>
      <c r="D17" s="170"/>
      <c r="E17" s="167"/>
      <c r="F17" s="160"/>
      <c r="G17" s="170"/>
      <c r="H17" s="167"/>
      <c r="I17" s="160"/>
      <c r="J17" s="170"/>
      <c r="K17" s="167"/>
      <c r="L17" s="160"/>
      <c r="M17" s="170"/>
      <c r="N17" s="167"/>
      <c r="O17" s="160"/>
      <c r="P17" s="171"/>
      <c r="Q17" s="171"/>
      <c r="R17" s="168"/>
      <c r="S17" s="172"/>
      <c r="T17" s="419"/>
      <c r="U17" s="412">
        <v>4686.05</v>
      </c>
      <c r="V17" s="413" t="s">
        <v>84</v>
      </c>
    </row>
    <row r="18" spans="1:22" ht="12.75">
      <c r="A18" s="405"/>
      <c r="B18" s="420"/>
      <c r="C18" s="160"/>
      <c r="D18" s="170"/>
      <c r="E18" s="167"/>
      <c r="F18" s="160"/>
      <c r="G18" s="170"/>
      <c r="H18" s="167"/>
      <c r="I18" s="160"/>
      <c r="J18" s="170"/>
      <c r="K18" s="167"/>
      <c r="L18" s="160"/>
      <c r="M18" s="170"/>
      <c r="N18" s="167"/>
      <c r="O18" s="160"/>
      <c r="P18" s="171"/>
      <c r="Q18" s="171"/>
      <c r="R18" s="168"/>
      <c r="S18" s="172"/>
      <c r="T18" s="419"/>
      <c r="U18" s="421" t="s">
        <v>85</v>
      </c>
      <c r="V18" s="404"/>
    </row>
    <row r="19" spans="1:23" ht="12.75">
      <c r="A19" s="405"/>
      <c r="B19" s="420"/>
      <c r="C19" s="160"/>
      <c r="D19" s="170"/>
      <c r="E19" s="167"/>
      <c r="F19" s="160"/>
      <c r="G19" s="170"/>
      <c r="H19" s="167"/>
      <c r="I19" s="160"/>
      <c r="J19" s="170"/>
      <c r="K19" s="167"/>
      <c r="L19" s="160"/>
      <c r="M19" s="170"/>
      <c r="N19" s="167"/>
      <c r="O19" s="160"/>
      <c r="P19" s="171"/>
      <c r="Q19" s="171"/>
      <c r="R19" s="168"/>
      <c r="S19" s="172"/>
      <c r="T19" s="172"/>
      <c r="U19" s="422">
        <v>481432.04</v>
      </c>
      <c r="V19" s="423" t="s">
        <v>84</v>
      </c>
      <c r="W19" s="395"/>
    </row>
    <row r="20" spans="1:23" ht="11.25" customHeight="1" thickBot="1">
      <c r="A20" s="424"/>
      <c r="B20" s="425"/>
      <c r="C20" s="426"/>
      <c r="D20" s="427"/>
      <c r="E20" s="428"/>
      <c r="F20" s="426"/>
      <c r="G20" s="427"/>
      <c r="H20" s="428"/>
      <c r="I20" s="426"/>
      <c r="J20" s="427"/>
      <c r="K20" s="428"/>
      <c r="L20" s="426"/>
      <c r="M20" s="427"/>
      <c r="N20" s="428"/>
      <c r="O20" s="426"/>
      <c r="P20" s="429"/>
      <c r="Q20" s="429"/>
      <c r="R20" s="430"/>
      <c r="S20" s="429"/>
      <c r="T20" s="431"/>
      <c r="U20" s="432"/>
      <c r="V20" s="433"/>
      <c r="W20" s="395"/>
    </row>
    <row r="21" spans="1:22" ht="12.75">
      <c r="A21" s="434" t="s">
        <v>233</v>
      </c>
      <c r="B21" s="435"/>
      <c r="C21" s="436"/>
      <c r="D21" s="173">
        <f>D12</f>
        <v>354.0009</v>
      </c>
      <c r="E21" s="174" t="s">
        <v>83</v>
      </c>
      <c r="F21" s="175"/>
      <c r="G21" s="173">
        <f>G12</f>
        <v>5.6526</v>
      </c>
      <c r="H21" s="174" t="s">
        <v>83</v>
      </c>
      <c r="I21" s="175"/>
      <c r="J21" s="173">
        <f>J12</f>
        <v>6.5803</v>
      </c>
      <c r="K21" s="174" t="s">
        <v>83</v>
      </c>
      <c r="L21" s="175"/>
      <c r="M21" s="173">
        <f>M12</f>
        <v>353.0732</v>
      </c>
      <c r="N21" s="174" t="s">
        <v>83</v>
      </c>
      <c r="O21" s="175"/>
      <c r="P21" s="173">
        <f>P12</f>
        <v>351.0946</v>
      </c>
      <c r="Q21" s="174" t="s">
        <v>83</v>
      </c>
      <c r="R21" s="175"/>
      <c r="S21" s="173">
        <f>S12</f>
        <v>1.9786</v>
      </c>
      <c r="T21" s="174" t="s">
        <v>83</v>
      </c>
      <c r="U21" s="437" t="s">
        <v>94</v>
      </c>
      <c r="V21" s="438"/>
    </row>
    <row r="22" spans="1:22" ht="13.5" thickBot="1">
      <c r="A22" s="439"/>
      <c r="B22" s="440"/>
      <c r="C22" s="242"/>
      <c r="D22" s="176">
        <f>D13</f>
        <v>41899575.89</v>
      </c>
      <c r="E22" s="177" t="s">
        <v>84</v>
      </c>
      <c r="F22" s="178"/>
      <c r="G22" s="176">
        <f>G13</f>
        <v>1408860.66</v>
      </c>
      <c r="H22" s="177" t="s">
        <v>84</v>
      </c>
      <c r="I22" s="178"/>
      <c r="J22" s="176">
        <f>J13</f>
        <v>2221346</v>
      </c>
      <c r="K22" s="177" t="s">
        <v>84</v>
      </c>
      <c r="L22" s="178"/>
      <c r="M22" s="176">
        <f>M13</f>
        <v>41087090.55</v>
      </c>
      <c r="N22" s="177" t="s">
        <v>84</v>
      </c>
      <c r="O22" s="178"/>
      <c r="P22" s="176">
        <f>P13</f>
        <v>40811535.82</v>
      </c>
      <c r="Q22" s="177" t="s">
        <v>84</v>
      </c>
      <c r="R22" s="178"/>
      <c r="S22" s="176">
        <f>S13</f>
        <v>275554.73</v>
      </c>
      <c r="T22" s="177" t="s">
        <v>84</v>
      </c>
      <c r="U22" s="441">
        <f>U13+U15+U17+U19</f>
        <v>641574.78</v>
      </c>
      <c r="V22" s="442" t="s">
        <v>84</v>
      </c>
    </row>
    <row r="23" spans="1:22" ht="11.25" customHeight="1">
      <c r="A23" s="409"/>
      <c r="B23" s="443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0"/>
      <c r="R23" s="180"/>
      <c r="S23" s="179"/>
      <c r="T23" s="179"/>
      <c r="U23" s="444"/>
      <c r="V23" s="445"/>
    </row>
    <row r="24" spans="1:22" ht="12.75">
      <c r="A24" s="446">
        <v>2</v>
      </c>
      <c r="B24" s="447" t="s">
        <v>231</v>
      </c>
      <c r="C24" s="448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50"/>
      <c r="T24" s="450"/>
      <c r="U24" s="451"/>
      <c r="V24" s="452"/>
    </row>
    <row r="25" spans="1:22" ht="8.25" customHeight="1">
      <c r="A25" s="409"/>
      <c r="B25" s="453"/>
      <c r="C25" s="450"/>
      <c r="D25" s="450"/>
      <c r="E25" s="450"/>
      <c r="F25" s="450"/>
      <c r="G25" s="450"/>
      <c r="H25" s="450"/>
      <c r="I25" s="450"/>
      <c r="J25" s="454"/>
      <c r="K25" s="454"/>
      <c r="L25" s="454"/>
      <c r="M25" s="450"/>
      <c r="N25" s="450"/>
      <c r="O25" s="450"/>
      <c r="P25" s="450"/>
      <c r="Q25" s="450"/>
      <c r="R25" s="450"/>
      <c r="S25" s="450"/>
      <c r="T25" s="450"/>
      <c r="U25" s="455"/>
      <c r="V25" s="456"/>
    </row>
    <row r="26" spans="1:24" ht="15.75" customHeight="1">
      <c r="A26" s="409"/>
      <c r="B26" s="457"/>
      <c r="C26" s="458"/>
      <c r="D26" s="181">
        <v>28</v>
      </c>
      <c r="E26" s="182" t="s">
        <v>86</v>
      </c>
      <c r="F26" s="183"/>
      <c r="G26" s="184">
        <v>1</v>
      </c>
      <c r="H26" s="182" t="s">
        <v>86</v>
      </c>
      <c r="I26" s="185"/>
      <c r="J26" s="184">
        <v>0</v>
      </c>
      <c r="K26" s="182" t="s">
        <v>86</v>
      </c>
      <c r="L26" s="186"/>
      <c r="M26" s="184">
        <f>D26+G26-J26</f>
        <v>29</v>
      </c>
      <c r="N26" s="182" t="s">
        <v>86</v>
      </c>
      <c r="O26" s="183"/>
      <c r="P26" s="184">
        <v>12</v>
      </c>
      <c r="Q26" s="182" t="s">
        <v>86</v>
      </c>
      <c r="R26" s="187" t="s">
        <v>168</v>
      </c>
      <c r="S26" s="184">
        <v>17</v>
      </c>
      <c r="T26" s="182" t="s">
        <v>86</v>
      </c>
      <c r="U26" s="459" t="s">
        <v>104</v>
      </c>
      <c r="V26" s="460"/>
      <c r="X26" s="27"/>
    </row>
    <row r="27" spans="1:22" ht="17.25" customHeight="1">
      <c r="A27" s="409"/>
      <c r="B27" s="461" t="s">
        <v>19</v>
      </c>
      <c r="C27" s="462"/>
      <c r="D27" s="188">
        <v>1172277.98</v>
      </c>
      <c r="E27" s="189" t="s">
        <v>84</v>
      </c>
      <c r="F27" s="190"/>
      <c r="G27" s="191">
        <v>20491</v>
      </c>
      <c r="H27" s="189" t="s">
        <v>84</v>
      </c>
      <c r="I27" s="192"/>
      <c r="J27" s="191"/>
      <c r="K27" s="189" t="s">
        <v>84</v>
      </c>
      <c r="L27" s="165"/>
      <c r="M27" s="191">
        <f>D27+G27-J27</f>
        <v>1192768.98</v>
      </c>
      <c r="N27" s="189" t="s">
        <v>84</v>
      </c>
      <c r="O27" s="165"/>
      <c r="P27" s="191">
        <f>M27-S27</f>
        <v>592747.7999999999</v>
      </c>
      <c r="Q27" s="189" t="s">
        <v>84</v>
      </c>
      <c r="R27" s="190"/>
      <c r="S27" s="191">
        <v>600021.18</v>
      </c>
      <c r="T27" s="189" t="s">
        <v>84</v>
      </c>
      <c r="U27" s="403">
        <v>121159.24</v>
      </c>
      <c r="V27" s="463" t="s">
        <v>84</v>
      </c>
    </row>
    <row r="28" spans="1:24" ht="18.75" customHeight="1">
      <c r="A28" s="409"/>
      <c r="B28" s="464"/>
      <c r="C28" s="458"/>
      <c r="D28" s="181">
        <v>14</v>
      </c>
      <c r="E28" s="182" t="s">
        <v>86</v>
      </c>
      <c r="F28" s="382"/>
      <c r="G28" s="184">
        <v>1</v>
      </c>
      <c r="H28" s="390" t="s">
        <v>86</v>
      </c>
      <c r="I28" s="382"/>
      <c r="J28" s="184"/>
      <c r="K28" s="391" t="s">
        <v>86</v>
      </c>
      <c r="L28" s="393"/>
      <c r="M28" s="184">
        <f>D28+G28-J28</f>
        <v>15</v>
      </c>
      <c r="N28" s="390" t="s">
        <v>86</v>
      </c>
      <c r="O28" s="382"/>
      <c r="P28" s="184">
        <f>M28</f>
        <v>15</v>
      </c>
      <c r="Q28" s="390" t="s">
        <v>86</v>
      </c>
      <c r="R28" s="382"/>
      <c r="S28" s="184">
        <v>0</v>
      </c>
      <c r="T28" s="390" t="s">
        <v>86</v>
      </c>
      <c r="U28" s="459" t="s">
        <v>207</v>
      </c>
      <c r="V28" s="465"/>
      <c r="W28" s="395"/>
      <c r="X28" s="3"/>
    </row>
    <row r="29" spans="1:24" ht="15" customHeight="1">
      <c r="A29" s="409"/>
      <c r="B29" s="461" t="s">
        <v>20</v>
      </c>
      <c r="C29" s="466"/>
      <c r="D29" s="384">
        <v>20824582.39</v>
      </c>
      <c r="E29" s="389" t="s">
        <v>84</v>
      </c>
      <c r="F29" s="387"/>
      <c r="G29" s="392">
        <v>2906570.12</v>
      </c>
      <c r="H29" s="381" t="s">
        <v>84</v>
      </c>
      <c r="I29" s="387"/>
      <c r="J29" s="392">
        <v>7779.2</v>
      </c>
      <c r="K29" s="381" t="s">
        <v>84</v>
      </c>
      <c r="L29" s="388"/>
      <c r="M29" s="392">
        <f>D29+G29-J29</f>
        <v>23723373.310000002</v>
      </c>
      <c r="N29" s="381" t="s">
        <v>84</v>
      </c>
      <c r="O29" s="387"/>
      <c r="P29" s="392">
        <f>M29</f>
        <v>23723373.310000002</v>
      </c>
      <c r="Q29" s="381" t="s">
        <v>84</v>
      </c>
      <c r="R29" s="387"/>
      <c r="S29" s="392">
        <v>0</v>
      </c>
      <c r="T29" s="381" t="s">
        <v>84</v>
      </c>
      <c r="U29" s="467">
        <v>154542.66</v>
      </c>
      <c r="V29" s="468" t="s">
        <v>84</v>
      </c>
      <c r="W29" s="395"/>
      <c r="X29" s="3"/>
    </row>
    <row r="30" spans="1:23" ht="15.75" customHeight="1">
      <c r="A30" s="409"/>
      <c r="B30" s="469"/>
      <c r="C30" s="470"/>
      <c r="D30" s="383"/>
      <c r="E30" s="381"/>
      <c r="F30" s="387"/>
      <c r="G30" s="386"/>
      <c r="H30" s="385"/>
      <c r="I30" s="387"/>
      <c r="J30" s="386"/>
      <c r="K30" s="385"/>
      <c r="L30" s="388"/>
      <c r="M30" s="386"/>
      <c r="N30" s="385"/>
      <c r="O30" s="387"/>
      <c r="P30" s="386"/>
      <c r="Q30" s="385"/>
      <c r="R30" s="387"/>
      <c r="S30" s="386"/>
      <c r="T30" s="385"/>
      <c r="U30" s="394" t="s">
        <v>224</v>
      </c>
      <c r="V30" s="471"/>
      <c r="W30" s="395"/>
    </row>
    <row r="31" spans="1:22" ht="16.5" customHeight="1">
      <c r="A31" s="409"/>
      <c r="B31" s="472"/>
      <c r="C31" s="473"/>
      <c r="D31" s="376"/>
      <c r="E31" s="377"/>
      <c r="F31" s="378"/>
      <c r="G31" s="379"/>
      <c r="H31" s="377"/>
      <c r="I31" s="378"/>
      <c r="J31" s="379"/>
      <c r="K31" s="377"/>
      <c r="L31" s="380"/>
      <c r="M31" s="379"/>
      <c r="N31" s="377"/>
      <c r="O31" s="378"/>
      <c r="P31" s="379"/>
      <c r="Q31" s="377"/>
      <c r="R31" s="378"/>
      <c r="S31" s="379"/>
      <c r="T31" s="377"/>
      <c r="U31" s="474">
        <v>1900.14</v>
      </c>
      <c r="V31" s="471" t="s">
        <v>84</v>
      </c>
    </row>
    <row r="32" spans="1:22" ht="18" customHeight="1">
      <c r="A32" s="409"/>
      <c r="B32" s="457"/>
      <c r="C32" s="458"/>
      <c r="D32" s="181">
        <v>1</v>
      </c>
      <c r="E32" s="182" t="s">
        <v>86</v>
      </c>
      <c r="F32" s="187"/>
      <c r="G32" s="184">
        <v>0</v>
      </c>
      <c r="H32" s="182" t="s">
        <v>86</v>
      </c>
      <c r="I32" s="196"/>
      <c r="J32" s="184">
        <v>0</v>
      </c>
      <c r="K32" s="182" t="s">
        <v>86</v>
      </c>
      <c r="L32" s="196"/>
      <c r="M32" s="184">
        <v>1</v>
      </c>
      <c r="N32" s="182" t="s">
        <v>86</v>
      </c>
      <c r="O32" s="187"/>
      <c r="P32" s="184">
        <v>1</v>
      </c>
      <c r="Q32" s="182" t="s">
        <v>86</v>
      </c>
      <c r="R32" s="187"/>
      <c r="S32" s="184">
        <v>0</v>
      </c>
      <c r="T32" s="182" t="s">
        <v>86</v>
      </c>
      <c r="U32" s="475" t="s">
        <v>225</v>
      </c>
      <c r="V32" s="476"/>
    </row>
    <row r="33" spans="1:22" ht="12.75" customHeight="1">
      <c r="A33" s="409"/>
      <c r="B33" s="477" t="s">
        <v>35</v>
      </c>
      <c r="C33" s="462"/>
      <c r="D33" s="188">
        <v>768890.94</v>
      </c>
      <c r="E33" s="189" t="s">
        <v>84</v>
      </c>
      <c r="F33" s="190"/>
      <c r="G33" s="191">
        <v>21923.17</v>
      </c>
      <c r="H33" s="189" t="s">
        <v>84</v>
      </c>
      <c r="I33" s="195"/>
      <c r="J33" s="191">
        <v>0</v>
      </c>
      <c r="K33" s="189" t="s">
        <v>84</v>
      </c>
      <c r="L33" s="197"/>
      <c r="M33" s="191">
        <f>D33+G33-J33</f>
        <v>790814.11</v>
      </c>
      <c r="N33" s="189" t="s">
        <v>84</v>
      </c>
      <c r="O33" s="190"/>
      <c r="P33" s="191">
        <f>M33</f>
        <v>790814.11</v>
      </c>
      <c r="Q33" s="189" t="s">
        <v>84</v>
      </c>
      <c r="R33" s="190"/>
      <c r="S33" s="191">
        <v>0</v>
      </c>
      <c r="T33" s="189" t="s">
        <v>84</v>
      </c>
      <c r="U33" s="403">
        <v>360</v>
      </c>
      <c r="V33" s="478" t="s">
        <v>84</v>
      </c>
    </row>
    <row r="34" spans="1:22" ht="15.75" customHeight="1">
      <c r="A34" s="409"/>
      <c r="B34" s="461"/>
      <c r="C34" s="479"/>
      <c r="D34" s="181">
        <v>62</v>
      </c>
      <c r="E34" s="182" t="s">
        <v>86</v>
      </c>
      <c r="F34" s="198"/>
      <c r="G34" s="184">
        <v>6</v>
      </c>
      <c r="H34" s="182" t="s">
        <v>86</v>
      </c>
      <c r="I34" s="196"/>
      <c r="J34" s="184">
        <v>2</v>
      </c>
      <c r="K34" s="193" t="s">
        <v>86</v>
      </c>
      <c r="L34" s="194"/>
      <c r="M34" s="184">
        <f>D34+G34-J34</f>
        <v>66</v>
      </c>
      <c r="N34" s="182" t="s">
        <v>86</v>
      </c>
      <c r="O34" s="198"/>
      <c r="P34" s="184">
        <f>M34-S34</f>
        <v>57</v>
      </c>
      <c r="Q34" s="182" t="s">
        <v>86</v>
      </c>
      <c r="R34" s="199" t="s">
        <v>169</v>
      </c>
      <c r="S34" s="184">
        <v>9</v>
      </c>
      <c r="T34" s="182" t="s">
        <v>86</v>
      </c>
      <c r="U34" s="459" t="s">
        <v>226</v>
      </c>
      <c r="V34" s="460"/>
    </row>
    <row r="35" spans="1:22" ht="15.75" customHeight="1" thickBot="1">
      <c r="A35" s="409"/>
      <c r="B35" s="461" t="s">
        <v>21</v>
      </c>
      <c r="C35" s="480"/>
      <c r="D35" s="191">
        <v>4946987.5</v>
      </c>
      <c r="E35" s="200" t="s">
        <v>84</v>
      </c>
      <c r="F35" s="201"/>
      <c r="G35" s="191">
        <v>4095713.91</v>
      </c>
      <c r="H35" s="189" t="s">
        <v>84</v>
      </c>
      <c r="I35" s="202"/>
      <c r="J35" s="191">
        <v>3732350.21</v>
      </c>
      <c r="K35" s="189" t="s">
        <v>84</v>
      </c>
      <c r="L35" s="203"/>
      <c r="M35" s="204">
        <f>D35+G35-J35</f>
        <v>5310351.2</v>
      </c>
      <c r="N35" s="189" t="s">
        <v>84</v>
      </c>
      <c r="O35" s="201"/>
      <c r="P35" s="191">
        <f>M35-S35</f>
        <v>5280499.38</v>
      </c>
      <c r="Q35" s="189" t="s">
        <v>84</v>
      </c>
      <c r="R35" s="201"/>
      <c r="S35" s="191">
        <v>29851.82</v>
      </c>
      <c r="T35" s="481" t="s">
        <v>84</v>
      </c>
      <c r="U35" s="482">
        <v>22119.26</v>
      </c>
      <c r="V35" s="483" t="s">
        <v>84</v>
      </c>
    </row>
    <row r="36" spans="1:23" ht="16.5" customHeight="1">
      <c r="A36" s="484" t="s">
        <v>234</v>
      </c>
      <c r="B36" s="485"/>
      <c r="C36" s="208"/>
      <c r="D36" s="205">
        <f>D34+D32+D28+D26</f>
        <v>105</v>
      </c>
      <c r="E36" s="206" t="s">
        <v>86</v>
      </c>
      <c r="F36" s="207"/>
      <c r="G36" s="205">
        <f>G34+G32+G28+G26</f>
        <v>8</v>
      </c>
      <c r="H36" s="206" t="s">
        <v>86</v>
      </c>
      <c r="I36" s="207"/>
      <c r="J36" s="205">
        <f>J34+J32+J28+J26</f>
        <v>2</v>
      </c>
      <c r="K36" s="206" t="s">
        <v>86</v>
      </c>
      <c r="L36" s="208"/>
      <c r="M36" s="205">
        <f>D36+G36-J36</f>
        <v>111</v>
      </c>
      <c r="N36" s="206" t="s">
        <v>86</v>
      </c>
      <c r="O36" s="207"/>
      <c r="P36" s="205">
        <f>P34+P32+P28+P26</f>
        <v>85</v>
      </c>
      <c r="Q36" s="206" t="s">
        <v>86</v>
      </c>
      <c r="R36" s="207"/>
      <c r="S36" s="205">
        <f>S34+S32+S28+S26</f>
        <v>26</v>
      </c>
      <c r="T36" s="206" t="s">
        <v>86</v>
      </c>
      <c r="U36" s="486" t="s">
        <v>95</v>
      </c>
      <c r="V36" s="487"/>
      <c r="W36" s="27"/>
    </row>
    <row r="37" spans="1:22" ht="17.25" customHeight="1" thickBot="1">
      <c r="A37" s="488"/>
      <c r="B37" s="489"/>
      <c r="C37" s="242"/>
      <c r="D37" s="176">
        <f>D27+D29+D33+D35</f>
        <v>27712738.810000002</v>
      </c>
      <c r="E37" s="209" t="s">
        <v>84</v>
      </c>
      <c r="F37" s="178"/>
      <c r="G37" s="176">
        <f>G27+G29+G33+G35</f>
        <v>7044698.2</v>
      </c>
      <c r="H37" s="209" t="s">
        <v>84</v>
      </c>
      <c r="I37" s="178"/>
      <c r="J37" s="176">
        <f>J27+J29+J33+J35</f>
        <v>3740129.41</v>
      </c>
      <c r="K37" s="209" t="s">
        <v>84</v>
      </c>
      <c r="L37" s="178"/>
      <c r="M37" s="176">
        <f>M27+M29+M33+M35</f>
        <v>31017307.6</v>
      </c>
      <c r="N37" s="209" t="s">
        <v>84</v>
      </c>
      <c r="O37" s="178"/>
      <c r="P37" s="176">
        <f>P27+P29+P33+P35</f>
        <v>30387434.6</v>
      </c>
      <c r="Q37" s="209" t="s">
        <v>84</v>
      </c>
      <c r="R37" s="178"/>
      <c r="S37" s="176">
        <f>S27+S29+S33+S35</f>
        <v>629873</v>
      </c>
      <c r="T37" s="209" t="s">
        <v>84</v>
      </c>
      <c r="U37" s="490">
        <f>U27+U29+U31+U33+U35</f>
        <v>300081.30000000005</v>
      </c>
      <c r="V37" s="491" t="s">
        <v>84</v>
      </c>
    </row>
    <row r="38" spans="1:22" ht="13.5" customHeight="1">
      <c r="A38" s="492">
        <v>3</v>
      </c>
      <c r="B38" s="493" t="s">
        <v>232</v>
      </c>
      <c r="C38" s="494"/>
      <c r="D38" s="494"/>
      <c r="E38" s="49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95"/>
    </row>
    <row r="39" spans="1:22" ht="13.5" thickBot="1">
      <c r="A39" s="496"/>
      <c r="B39" s="497"/>
      <c r="C39" s="498"/>
      <c r="D39" s="498"/>
      <c r="E39" s="498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500"/>
    </row>
    <row r="40" spans="1:22" ht="12.75">
      <c r="A40" s="496"/>
      <c r="B40" s="501" t="s">
        <v>36</v>
      </c>
      <c r="C40" s="502"/>
      <c r="D40" s="210">
        <v>26</v>
      </c>
      <c r="E40" s="211" t="s">
        <v>86</v>
      </c>
      <c r="F40" s="212"/>
      <c r="G40" s="210"/>
      <c r="H40" s="211" t="s">
        <v>86</v>
      </c>
      <c r="I40" s="212"/>
      <c r="J40" s="210">
        <v>0</v>
      </c>
      <c r="K40" s="211" t="s">
        <v>86</v>
      </c>
      <c r="L40" s="213"/>
      <c r="M40" s="210">
        <f aca="true" t="shared" si="0" ref="M40:M45">D40+G40-J40</f>
        <v>26</v>
      </c>
      <c r="N40" s="211" t="s">
        <v>86</v>
      </c>
      <c r="O40" s="212"/>
      <c r="P40" s="210">
        <f aca="true" t="shared" si="1" ref="P40:P45">M40</f>
        <v>26</v>
      </c>
      <c r="Q40" s="211" t="s">
        <v>86</v>
      </c>
      <c r="R40" s="212"/>
      <c r="S40" s="210">
        <v>0</v>
      </c>
      <c r="T40" s="211" t="s">
        <v>86</v>
      </c>
      <c r="U40" s="503" t="s">
        <v>105</v>
      </c>
      <c r="V40" s="504"/>
    </row>
    <row r="41" spans="1:22" ht="14.25" customHeight="1">
      <c r="A41" s="496"/>
      <c r="B41" s="501" t="s">
        <v>4</v>
      </c>
      <c r="C41" s="505"/>
      <c r="D41" s="214">
        <v>8005440.41</v>
      </c>
      <c r="E41" s="215" t="s">
        <v>84</v>
      </c>
      <c r="F41" s="216"/>
      <c r="G41" s="214"/>
      <c r="H41" s="215" t="s">
        <v>84</v>
      </c>
      <c r="I41" s="217"/>
      <c r="J41" s="214">
        <v>0</v>
      </c>
      <c r="K41" s="215" t="s">
        <v>84</v>
      </c>
      <c r="L41" s="218"/>
      <c r="M41" s="219">
        <f t="shared" si="0"/>
        <v>8005440.41</v>
      </c>
      <c r="N41" s="215" t="s">
        <v>84</v>
      </c>
      <c r="O41" s="216"/>
      <c r="P41" s="214">
        <f t="shared" si="1"/>
        <v>8005440.41</v>
      </c>
      <c r="Q41" s="215" t="s">
        <v>84</v>
      </c>
      <c r="R41" s="216"/>
      <c r="S41" s="214">
        <v>0</v>
      </c>
      <c r="T41" s="215" t="s">
        <v>84</v>
      </c>
      <c r="U41" s="506">
        <v>437.74</v>
      </c>
      <c r="V41" s="507" t="s">
        <v>84</v>
      </c>
    </row>
    <row r="42" spans="1:22" ht="12.75" customHeight="1">
      <c r="A42" s="496"/>
      <c r="B42" s="508" t="s">
        <v>89</v>
      </c>
      <c r="C42" s="509"/>
      <c r="D42" s="220">
        <v>221</v>
      </c>
      <c r="E42" s="221" t="s">
        <v>86</v>
      </c>
      <c r="F42" s="222"/>
      <c r="G42" s="220">
        <v>11</v>
      </c>
      <c r="H42" s="221" t="s">
        <v>86</v>
      </c>
      <c r="I42" s="223"/>
      <c r="J42" s="220"/>
      <c r="K42" s="221" t="s">
        <v>86</v>
      </c>
      <c r="L42" s="224"/>
      <c r="M42" s="220">
        <f t="shared" si="0"/>
        <v>232</v>
      </c>
      <c r="N42" s="221" t="s">
        <v>86</v>
      </c>
      <c r="O42" s="222"/>
      <c r="P42" s="220">
        <f t="shared" si="1"/>
        <v>232</v>
      </c>
      <c r="Q42" s="221" t="s">
        <v>86</v>
      </c>
      <c r="R42" s="222"/>
      <c r="S42" s="220">
        <v>0</v>
      </c>
      <c r="T42" s="221" t="s">
        <v>86</v>
      </c>
      <c r="U42" s="503" t="s">
        <v>218</v>
      </c>
      <c r="V42" s="510"/>
    </row>
    <row r="43" spans="1:22" ht="15" customHeight="1">
      <c r="A43" s="496"/>
      <c r="B43" s="511"/>
      <c r="C43" s="512"/>
      <c r="D43" s="225">
        <v>23671256.5</v>
      </c>
      <c r="E43" s="226" t="s">
        <v>84</v>
      </c>
      <c r="F43" s="227"/>
      <c r="G43" s="225">
        <v>1615205.3</v>
      </c>
      <c r="H43" s="226" t="s">
        <v>84</v>
      </c>
      <c r="I43" s="227"/>
      <c r="J43" s="225"/>
      <c r="K43" s="226" t="s">
        <v>84</v>
      </c>
      <c r="L43" s="228"/>
      <c r="M43" s="225">
        <f t="shared" si="0"/>
        <v>25286461.8</v>
      </c>
      <c r="N43" s="226" t="s">
        <v>84</v>
      </c>
      <c r="O43" s="227"/>
      <c r="P43" s="225">
        <f t="shared" si="1"/>
        <v>25286461.8</v>
      </c>
      <c r="Q43" s="226" t="s">
        <v>84</v>
      </c>
      <c r="R43" s="227"/>
      <c r="S43" s="225">
        <v>0</v>
      </c>
      <c r="T43" s="226" t="s">
        <v>84</v>
      </c>
      <c r="U43" s="506">
        <v>155714.35</v>
      </c>
      <c r="V43" s="507" t="s">
        <v>84</v>
      </c>
    </row>
    <row r="44" spans="1:22" ht="11.25" customHeight="1">
      <c r="A44" s="496"/>
      <c r="B44" s="513" t="s">
        <v>80</v>
      </c>
      <c r="C44" s="509"/>
      <c r="D44" s="220">
        <v>140</v>
      </c>
      <c r="E44" s="229" t="s">
        <v>86</v>
      </c>
      <c r="F44" s="223"/>
      <c r="G44" s="220">
        <v>1</v>
      </c>
      <c r="H44" s="229" t="s">
        <v>86</v>
      </c>
      <c r="I44" s="230"/>
      <c r="J44" s="220">
        <v>0</v>
      </c>
      <c r="K44" s="229" t="s">
        <v>86</v>
      </c>
      <c r="L44" s="224"/>
      <c r="M44" s="220">
        <f t="shared" si="0"/>
        <v>141</v>
      </c>
      <c r="N44" s="229" t="s">
        <v>86</v>
      </c>
      <c r="O44" s="223"/>
      <c r="P44" s="220">
        <f t="shared" si="1"/>
        <v>141</v>
      </c>
      <c r="Q44" s="229" t="s">
        <v>86</v>
      </c>
      <c r="R44" s="223"/>
      <c r="S44" s="220">
        <v>0</v>
      </c>
      <c r="T44" s="229" t="s">
        <v>86</v>
      </c>
      <c r="U44" s="514"/>
      <c r="V44" s="515"/>
    </row>
    <row r="45" spans="1:22" ht="12.75">
      <c r="A45" s="496"/>
      <c r="B45" s="516"/>
      <c r="C45" s="517"/>
      <c r="D45" s="225">
        <v>3767199.67</v>
      </c>
      <c r="E45" s="225" t="s">
        <v>84</v>
      </c>
      <c r="F45" s="228"/>
      <c r="G45" s="225">
        <v>14944.5</v>
      </c>
      <c r="H45" s="225" t="s">
        <v>84</v>
      </c>
      <c r="I45" s="227"/>
      <c r="J45" s="225">
        <v>0</v>
      </c>
      <c r="K45" s="225" t="s">
        <v>84</v>
      </c>
      <c r="L45" s="228"/>
      <c r="M45" s="225">
        <f t="shared" si="0"/>
        <v>3782144.17</v>
      </c>
      <c r="N45" s="225" t="s">
        <v>84</v>
      </c>
      <c r="O45" s="228"/>
      <c r="P45" s="225">
        <f t="shared" si="1"/>
        <v>3782144.17</v>
      </c>
      <c r="Q45" s="225" t="s">
        <v>84</v>
      </c>
      <c r="R45" s="228"/>
      <c r="S45" s="225">
        <v>0</v>
      </c>
      <c r="T45" s="225" t="s">
        <v>84</v>
      </c>
      <c r="U45" s="706" t="s">
        <v>147</v>
      </c>
      <c r="V45" s="507"/>
    </row>
    <row r="46" spans="1:22" ht="12.75">
      <c r="A46" s="496"/>
      <c r="B46" s="518" t="s">
        <v>81</v>
      </c>
      <c r="C46" s="519"/>
      <c r="D46" s="220">
        <v>70</v>
      </c>
      <c r="E46" s="229" t="s">
        <v>86</v>
      </c>
      <c r="F46" s="231"/>
      <c r="G46" s="220" t="s">
        <v>18</v>
      </c>
      <c r="H46" s="229" t="s">
        <v>86</v>
      </c>
      <c r="I46" s="224"/>
      <c r="J46" s="220">
        <v>0</v>
      </c>
      <c r="K46" s="229" t="s">
        <v>86</v>
      </c>
      <c r="L46" s="224"/>
      <c r="M46" s="220">
        <v>70</v>
      </c>
      <c r="N46" s="229" t="s">
        <v>86</v>
      </c>
      <c r="O46" s="231"/>
      <c r="P46" s="220">
        <v>70</v>
      </c>
      <c r="Q46" s="229" t="s">
        <v>86</v>
      </c>
      <c r="R46" s="231"/>
      <c r="S46" s="220">
        <v>0</v>
      </c>
      <c r="T46" s="229" t="s">
        <v>86</v>
      </c>
      <c r="U46" s="503" t="s">
        <v>148</v>
      </c>
      <c r="V46" s="521"/>
    </row>
    <row r="47" spans="1:22" ht="12.75">
      <c r="A47" s="496"/>
      <c r="B47" s="522"/>
      <c r="C47" s="523"/>
      <c r="D47" s="225">
        <v>593985.98</v>
      </c>
      <c r="E47" s="225" t="s">
        <v>84</v>
      </c>
      <c r="F47" s="227"/>
      <c r="G47" s="225">
        <v>0</v>
      </c>
      <c r="H47" s="225" t="s">
        <v>84</v>
      </c>
      <c r="I47" s="228"/>
      <c r="J47" s="225">
        <v>0</v>
      </c>
      <c r="K47" s="225" t="s">
        <v>84</v>
      </c>
      <c r="L47" s="228"/>
      <c r="M47" s="225">
        <v>593985.98</v>
      </c>
      <c r="N47" s="225" t="s">
        <v>84</v>
      </c>
      <c r="O47" s="227"/>
      <c r="P47" s="225">
        <v>593985.98</v>
      </c>
      <c r="Q47" s="225" t="s">
        <v>84</v>
      </c>
      <c r="R47" s="227"/>
      <c r="S47" s="225">
        <v>0</v>
      </c>
      <c r="T47" s="225" t="s">
        <v>84</v>
      </c>
      <c r="U47" s="524">
        <v>167710.77</v>
      </c>
      <c r="V47" s="521" t="s">
        <v>84</v>
      </c>
    </row>
    <row r="48" spans="1:22" ht="12.75">
      <c r="A48" s="496"/>
      <c r="B48" s="518" t="s">
        <v>5</v>
      </c>
      <c r="C48" s="519"/>
      <c r="D48" s="220">
        <v>107</v>
      </c>
      <c r="E48" s="229" t="s">
        <v>86</v>
      </c>
      <c r="F48" s="222"/>
      <c r="G48" s="220">
        <v>27</v>
      </c>
      <c r="H48" s="229" t="s">
        <v>86</v>
      </c>
      <c r="I48" s="223"/>
      <c r="J48" s="220">
        <v>0</v>
      </c>
      <c r="K48" s="229" t="s">
        <v>86</v>
      </c>
      <c r="L48" s="223"/>
      <c r="M48" s="220">
        <f>D48+G48-J48</f>
        <v>134</v>
      </c>
      <c r="N48" s="229" t="s">
        <v>86</v>
      </c>
      <c r="O48" s="222"/>
      <c r="P48" s="220">
        <f>M48</f>
        <v>134</v>
      </c>
      <c r="Q48" s="229" t="s">
        <v>86</v>
      </c>
      <c r="R48" s="222"/>
      <c r="S48" s="220">
        <v>0</v>
      </c>
      <c r="T48" s="229" t="s">
        <v>86</v>
      </c>
      <c r="U48" s="520"/>
      <c r="V48" s="521"/>
    </row>
    <row r="49" spans="1:22" ht="12.75">
      <c r="A49" s="496"/>
      <c r="B49" s="525"/>
      <c r="C49" s="523"/>
      <c r="D49" s="225">
        <v>13125262.42</v>
      </c>
      <c r="E49" s="225" t="s">
        <v>84</v>
      </c>
      <c r="F49" s="232"/>
      <c r="G49" s="225">
        <v>3802028.85</v>
      </c>
      <c r="H49" s="225" t="s">
        <v>84</v>
      </c>
      <c r="I49" s="233"/>
      <c r="J49" s="234">
        <v>0</v>
      </c>
      <c r="K49" s="225" t="s">
        <v>84</v>
      </c>
      <c r="L49" s="233"/>
      <c r="M49" s="225">
        <f>D49+G49-J49</f>
        <v>16927291.27</v>
      </c>
      <c r="N49" s="225" t="s">
        <v>84</v>
      </c>
      <c r="O49" s="232"/>
      <c r="P49" s="225">
        <f>M49</f>
        <v>16927291.27</v>
      </c>
      <c r="Q49" s="225" t="s">
        <v>84</v>
      </c>
      <c r="R49" s="232"/>
      <c r="S49" s="225">
        <v>0</v>
      </c>
      <c r="T49" s="526" t="s">
        <v>84</v>
      </c>
      <c r="U49" s="520"/>
      <c r="V49" s="521"/>
    </row>
    <row r="50" spans="1:22" ht="12.75">
      <c r="A50" s="496"/>
      <c r="B50" s="527" t="s">
        <v>23</v>
      </c>
      <c r="C50" s="519"/>
      <c r="D50" s="220">
        <v>1</v>
      </c>
      <c r="E50" s="229" t="s">
        <v>86</v>
      </c>
      <c r="F50" s="235"/>
      <c r="G50" s="220">
        <v>0</v>
      </c>
      <c r="H50" s="229" t="s">
        <v>86</v>
      </c>
      <c r="I50" s="235"/>
      <c r="J50" s="220">
        <v>0</v>
      </c>
      <c r="K50" s="229" t="s">
        <v>86</v>
      </c>
      <c r="L50" s="224"/>
      <c r="M50" s="220">
        <v>1</v>
      </c>
      <c r="N50" s="229" t="s">
        <v>86</v>
      </c>
      <c r="O50" s="235"/>
      <c r="P50" s="220">
        <v>1</v>
      </c>
      <c r="Q50" s="229" t="s">
        <v>86</v>
      </c>
      <c r="R50" s="235"/>
      <c r="S50" s="220">
        <v>0</v>
      </c>
      <c r="T50" s="229" t="s">
        <v>86</v>
      </c>
      <c r="U50" s="520"/>
      <c r="V50" s="521"/>
    </row>
    <row r="51" spans="1:22" ht="12.75">
      <c r="A51" s="496"/>
      <c r="B51" s="527" t="s">
        <v>24</v>
      </c>
      <c r="C51" s="528"/>
      <c r="D51" s="225">
        <v>525803.91</v>
      </c>
      <c r="E51" s="225" t="s">
        <v>84</v>
      </c>
      <c r="F51" s="227"/>
      <c r="G51" s="225">
        <v>0</v>
      </c>
      <c r="H51" s="225" t="s">
        <v>84</v>
      </c>
      <c r="I51" s="228"/>
      <c r="J51" s="225">
        <v>0</v>
      </c>
      <c r="K51" s="225" t="s">
        <v>84</v>
      </c>
      <c r="L51" s="228"/>
      <c r="M51" s="225">
        <v>525803.91</v>
      </c>
      <c r="N51" s="225" t="s">
        <v>84</v>
      </c>
      <c r="O51" s="227"/>
      <c r="P51" s="225">
        <v>525803.91</v>
      </c>
      <c r="Q51" s="225" t="s">
        <v>84</v>
      </c>
      <c r="R51" s="227"/>
      <c r="S51" s="225">
        <v>0</v>
      </c>
      <c r="T51" s="225" t="s">
        <v>84</v>
      </c>
      <c r="U51" s="520"/>
      <c r="V51" s="521"/>
    </row>
    <row r="52" spans="1:22" ht="12.75">
      <c r="A52" s="529"/>
      <c r="B52" s="518" t="s">
        <v>22</v>
      </c>
      <c r="C52" s="519"/>
      <c r="D52" s="220">
        <v>1</v>
      </c>
      <c r="E52" s="229" t="s">
        <v>86</v>
      </c>
      <c r="F52" s="235"/>
      <c r="G52" s="220">
        <v>0</v>
      </c>
      <c r="H52" s="229" t="s">
        <v>86</v>
      </c>
      <c r="I52" s="224"/>
      <c r="J52" s="220">
        <v>0</v>
      </c>
      <c r="K52" s="229" t="s">
        <v>86</v>
      </c>
      <c r="L52" s="224"/>
      <c r="M52" s="220">
        <v>1</v>
      </c>
      <c r="N52" s="229" t="s">
        <v>86</v>
      </c>
      <c r="O52" s="235"/>
      <c r="P52" s="220">
        <v>1</v>
      </c>
      <c r="Q52" s="229" t="s">
        <v>86</v>
      </c>
      <c r="R52" s="235"/>
      <c r="S52" s="220">
        <v>0</v>
      </c>
      <c r="T52" s="229" t="s">
        <v>86</v>
      </c>
      <c r="U52" s="520"/>
      <c r="V52" s="521"/>
    </row>
    <row r="53" spans="1:22" ht="12.75">
      <c r="A53" s="529"/>
      <c r="B53" s="527"/>
      <c r="C53" s="528"/>
      <c r="D53" s="225">
        <v>16432.69</v>
      </c>
      <c r="E53" s="225" t="s">
        <v>84</v>
      </c>
      <c r="F53" s="227"/>
      <c r="G53" s="225">
        <v>0</v>
      </c>
      <c r="H53" s="225" t="s">
        <v>84</v>
      </c>
      <c r="I53" s="228"/>
      <c r="J53" s="225">
        <v>0</v>
      </c>
      <c r="K53" s="225" t="s">
        <v>84</v>
      </c>
      <c r="L53" s="228"/>
      <c r="M53" s="225">
        <v>16432.69</v>
      </c>
      <c r="N53" s="225" t="s">
        <v>84</v>
      </c>
      <c r="O53" s="227"/>
      <c r="P53" s="225">
        <v>16432.69</v>
      </c>
      <c r="Q53" s="225" t="s">
        <v>84</v>
      </c>
      <c r="R53" s="227"/>
      <c r="S53" s="225">
        <v>0</v>
      </c>
      <c r="T53" s="225" t="s">
        <v>84</v>
      </c>
      <c r="U53" s="520"/>
      <c r="V53" s="521"/>
    </row>
    <row r="54" spans="1:22" ht="13.5" customHeight="1">
      <c r="A54" s="496"/>
      <c r="B54" s="518" t="s">
        <v>6</v>
      </c>
      <c r="C54" s="519"/>
      <c r="D54" s="220">
        <v>113</v>
      </c>
      <c r="E54" s="229" t="s">
        <v>86</v>
      </c>
      <c r="F54" s="224"/>
      <c r="G54" s="220">
        <v>7</v>
      </c>
      <c r="H54" s="229" t="s">
        <v>86</v>
      </c>
      <c r="I54" s="224"/>
      <c r="J54" s="220">
        <v>4</v>
      </c>
      <c r="K54" s="229" t="s">
        <v>86</v>
      </c>
      <c r="L54" s="224"/>
      <c r="M54" s="236">
        <f>D54+G54-J54</f>
        <v>116</v>
      </c>
      <c r="N54" s="229" t="s">
        <v>86</v>
      </c>
      <c r="O54" s="224"/>
      <c r="P54" s="220">
        <f>M54</f>
        <v>116</v>
      </c>
      <c r="Q54" s="229" t="s">
        <v>86</v>
      </c>
      <c r="R54" s="224"/>
      <c r="S54" s="220">
        <v>0</v>
      </c>
      <c r="T54" s="229" t="s">
        <v>86</v>
      </c>
      <c r="U54" s="520"/>
      <c r="V54" s="521"/>
    </row>
    <row r="55" spans="1:22" ht="14.25" customHeight="1" thickBot="1">
      <c r="A55" s="496"/>
      <c r="B55" s="527"/>
      <c r="C55" s="528"/>
      <c r="D55" s="225">
        <v>6817898.47</v>
      </c>
      <c r="E55" s="225" t="s">
        <v>84</v>
      </c>
      <c r="F55" s="227"/>
      <c r="G55" s="225">
        <v>119494.9</v>
      </c>
      <c r="H55" s="225" t="s">
        <v>84</v>
      </c>
      <c r="I55" s="227"/>
      <c r="J55" s="225">
        <v>52184.73</v>
      </c>
      <c r="K55" s="225" t="s">
        <v>84</v>
      </c>
      <c r="L55" s="213"/>
      <c r="M55" s="225">
        <f>D55+G55-J55</f>
        <v>6885208.64</v>
      </c>
      <c r="N55" s="225" t="s">
        <v>84</v>
      </c>
      <c r="O55" s="227"/>
      <c r="P55" s="225">
        <f>M55</f>
        <v>6885208.64</v>
      </c>
      <c r="Q55" s="225" t="s">
        <v>84</v>
      </c>
      <c r="R55" s="165"/>
      <c r="S55" s="225">
        <v>0</v>
      </c>
      <c r="T55" s="225" t="s">
        <v>84</v>
      </c>
      <c r="U55" s="520"/>
      <c r="V55" s="521"/>
    </row>
    <row r="56" spans="1:22" ht="12.75">
      <c r="A56" s="484" t="s">
        <v>235</v>
      </c>
      <c r="B56" s="485"/>
      <c r="C56" s="239"/>
      <c r="D56" s="237">
        <f>D40+D42+D44+D46+D48+D50+D52+D54</f>
        <v>679</v>
      </c>
      <c r="E56" s="238" t="s">
        <v>86</v>
      </c>
      <c r="F56" s="239"/>
      <c r="G56" s="237">
        <f>G54+G48+G44+G42+G40</f>
        <v>46</v>
      </c>
      <c r="H56" s="238" t="s">
        <v>86</v>
      </c>
      <c r="I56" s="239"/>
      <c r="J56" s="237">
        <f>J54+J52+J50+J48+J46+J42+J44+J40</f>
        <v>4</v>
      </c>
      <c r="K56" s="238" t="s">
        <v>86</v>
      </c>
      <c r="L56" s="239"/>
      <c r="M56" s="237">
        <f>M54+M52+M50+M48+M46+M42+M44+M40</f>
        <v>721</v>
      </c>
      <c r="N56" s="238" t="s">
        <v>86</v>
      </c>
      <c r="O56" s="239"/>
      <c r="P56" s="237">
        <f>P54+P52+P50+P48+P46+P42+P44+P40</f>
        <v>721</v>
      </c>
      <c r="Q56" s="238" t="s">
        <v>86</v>
      </c>
      <c r="R56" s="239"/>
      <c r="S56" s="237">
        <f>S54+S52+S50+S48+S46+S42+S44+S40</f>
        <v>0</v>
      </c>
      <c r="T56" s="238" t="s">
        <v>86</v>
      </c>
      <c r="U56" s="486" t="s">
        <v>96</v>
      </c>
      <c r="V56" s="487"/>
    </row>
    <row r="57" spans="1:22" ht="14.25" customHeight="1" thickBot="1">
      <c r="A57" s="488"/>
      <c r="B57" s="489"/>
      <c r="C57" s="242"/>
      <c r="D57" s="240">
        <f>D55+D53+D51+D49+D47+D45+D43+D41</f>
        <v>56523280.05</v>
      </c>
      <c r="E57" s="241" t="s">
        <v>84</v>
      </c>
      <c r="F57" s="242"/>
      <c r="G57" s="240">
        <f>G55+G49+G45+G43+G41</f>
        <v>5551673.55</v>
      </c>
      <c r="H57" s="241" t="s">
        <v>84</v>
      </c>
      <c r="I57" s="242"/>
      <c r="J57" s="240">
        <f>J55+J53+J51+J49+J47+J45+J43+J41</f>
        <v>52184.73</v>
      </c>
      <c r="K57" s="241" t="s">
        <v>84</v>
      </c>
      <c r="L57" s="242"/>
      <c r="M57" s="240">
        <f>M55+M53+M51+M49+M47+M45+M43+M41</f>
        <v>62022768.86999999</v>
      </c>
      <c r="N57" s="241" t="s">
        <v>84</v>
      </c>
      <c r="O57" s="242"/>
      <c r="P57" s="240">
        <f>P55+P53+P51+P49+P47+P45+P43+P41</f>
        <v>62022768.86999999</v>
      </c>
      <c r="Q57" s="241" t="s">
        <v>84</v>
      </c>
      <c r="R57" s="242"/>
      <c r="S57" s="240">
        <f>S55+S53+S51+S49+S47+S45+S43+S41</f>
        <v>0</v>
      </c>
      <c r="T57" s="241" t="s">
        <v>84</v>
      </c>
      <c r="U57" s="530">
        <f>U41+U43+U47</f>
        <v>323862.86</v>
      </c>
      <c r="V57" s="531" t="s">
        <v>84</v>
      </c>
    </row>
    <row r="58" spans="1:22" ht="12.75" customHeight="1">
      <c r="A58" s="446">
        <v>4</v>
      </c>
      <c r="B58" s="532" t="s">
        <v>7</v>
      </c>
      <c r="C58" s="260"/>
      <c r="D58" s="210">
        <v>14</v>
      </c>
      <c r="E58" s="211" t="s">
        <v>86</v>
      </c>
      <c r="F58" s="243"/>
      <c r="G58" s="210"/>
      <c r="H58" s="211" t="s">
        <v>86</v>
      </c>
      <c r="I58" s="243"/>
      <c r="J58" s="210">
        <v>1</v>
      </c>
      <c r="K58" s="211" t="s">
        <v>86</v>
      </c>
      <c r="L58" s="194"/>
      <c r="M58" s="210">
        <f>D58+G58-J58</f>
        <v>13</v>
      </c>
      <c r="N58" s="211" t="s">
        <v>86</v>
      </c>
      <c r="O58" s="243"/>
      <c r="P58" s="210">
        <f>M58</f>
        <v>13</v>
      </c>
      <c r="Q58" s="211" t="s">
        <v>86</v>
      </c>
      <c r="R58" s="243"/>
      <c r="S58" s="210">
        <v>0</v>
      </c>
      <c r="T58" s="211" t="s">
        <v>86</v>
      </c>
      <c r="U58" s="533"/>
      <c r="V58" s="534"/>
    </row>
    <row r="59" spans="1:22" ht="13.5" thickBot="1">
      <c r="A59" s="535"/>
      <c r="B59" s="536" t="s">
        <v>37</v>
      </c>
      <c r="C59" s="260"/>
      <c r="D59" s="225">
        <v>394594.04</v>
      </c>
      <c r="E59" s="226" t="s">
        <v>84</v>
      </c>
      <c r="F59" s="243"/>
      <c r="G59" s="225"/>
      <c r="H59" s="226" t="s">
        <v>84</v>
      </c>
      <c r="I59" s="243"/>
      <c r="J59" s="225">
        <v>12089.51</v>
      </c>
      <c r="K59" s="226" t="s">
        <v>84</v>
      </c>
      <c r="L59" s="243"/>
      <c r="M59" s="225">
        <f>D59+G59-J59</f>
        <v>382504.52999999997</v>
      </c>
      <c r="N59" s="226" t="s">
        <v>84</v>
      </c>
      <c r="O59" s="243"/>
      <c r="P59" s="225">
        <f>M59</f>
        <v>382504.52999999997</v>
      </c>
      <c r="Q59" s="226" t="s">
        <v>84</v>
      </c>
      <c r="R59" s="243"/>
      <c r="S59" s="225">
        <v>0</v>
      </c>
      <c r="T59" s="226" t="s">
        <v>84</v>
      </c>
      <c r="U59" s="537"/>
      <c r="V59" s="538"/>
    </row>
    <row r="60" spans="1:22" ht="12.75">
      <c r="A60" s="539">
        <v>5</v>
      </c>
      <c r="B60" s="540" t="s">
        <v>28</v>
      </c>
      <c r="C60" s="265"/>
      <c r="D60" s="244"/>
      <c r="E60" s="245"/>
      <c r="F60" s="246"/>
      <c r="G60" s="244"/>
      <c r="H60" s="245"/>
      <c r="I60" s="246"/>
      <c r="J60" s="244"/>
      <c r="K60" s="245"/>
      <c r="L60" s="247"/>
      <c r="M60" s="244"/>
      <c r="N60" s="245"/>
      <c r="O60" s="246"/>
      <c r="P60" s="244"/>
      <c r="Q60" s="245"/>
      <c r="R60" s="246"/>
      <c r="S60" s="244"/>
      <c r="T60" s="245"/>
      <c r="U60" s="541"/>
      <c r="V60" s="542"/>
    </row>
    <row r="61" spans="1:22" ht="12.75">
      <c r="A61" s="535"/>
      <c r="B61" s="543" t="s">
        <v>88</v>
      </c>
      <c r="C61" s="260"/>
      <c r="D61" s="210">
        <v>106</v>
      </c>
      <c r="E61" s="211" t="s">
        <v>86</v>
      </c>
      <c r="F61" s="248"/>
      <c r="G61" s="210">
        <v>15</v>
      </c>
      <c r="H61" s="211" t="s">
        <v>86</v>
      </c>
      <c r="I61" s="248"/>
      <c r="J61" s="210">
        <v>14</v>
      </c>
      <c r="K61" s="211" t="s">
        <v>86</v>
      </c>
      <c r="L61" s="249"/>
      <c r="M61" s="210">
        <f>D61+G61-J61</f>
        <v>107</v>
      </c>
      <c r="N61" s="211" t="s">
        <v>86</v>
      </c>
      <c r="O61" s="248"/>
      <c r="P61" s="210">
        <f>M61</f>
        <v>107</v>
      </c>
      <c r="Q61" s="211" t="s">
        <v>86</v>
      </c>
      <c r="R61" s="544"/>
      <c r="S61" s="210">
        <v>0</v>
      </c>
      <c r="T61" s="211" t="s">
        <v>86</v>
      </c>
      <c r="U61" s="164"/>
      <c r="V61" s="404"/>
    </row>
    <row r="62" spans="1:22" ht="13.5" customHeight="1">
      <c r="A62" s="535"/>
      <c r="B62" s="545"/>
      <c r="C62" s="260"/>
      <c r="D62" s="225">
        <v>1069732.76</v>
      </c>
      <c r="E62" s="226" t="s">
        <v>84</v>
      </c>
      <c r="F62" s="228"/>
      <c r="G62" s="225">
        <v>100252.81</v>
      </c>
      <c r="H62" s="226" t="s">
        <v>84</v>
      </c>
      <c r="I62" s="228"/>
      <c r="J62" s="225">
        <v>80200</v>
      </c>
      <c r="K62" s="226" t="s">
        <v>84</v>
      </c>
      <c r="L62" s="228"/>
      <c r="M62" s="225">
        <f>D62+G62-J62</f>
        <v>1089785.57</v>
      </c>
      <c r="N62" s="226" t="s">
        <v>84</v>
      </c>
      <c r="O62" s="228"/>
      <c r="P62" s="225">
        <f>M62</f>
        <v>1089785.57</v>
      </c>
      <c r="Q62" s="226" t="s">
        <v>84</v>
      </c>
      <c r="R62" s="228"/>
      <c r="S62" s="225">
        <v>0</v>
      </c>
      <c r="T62" s="226" t="s">
        <v>84</v>
      </c>
      <c r="U62" s="164"/>
      <c r="V62" s="404"/>
    </row>
    <row r="63" spans="1:22" ht="12.75">
      <c r="A63" s="535"/>
      <c r="B63" s="532"/>
      <c r="C63" s="260"/>
      <c r="D63" s="250"/>
      <c r="E63" s="251"/>
      <c r="F63" s="252"/>
      <c r="G63" s="250"/>
      <c r="H63" s="251"/>
      <c r="I63" s="252"/>
      <c r="J63" s="250"/>
      <c r="K63" s="251"/>
      <c r="L63" s="252"/>
      <c r="M63" s="250"/>
      <c r="N63" s="251"/>
      <c r="O63" s="252"/>
      <c r="P63" s="250"/>
      <c r="Q63" s="251"/>
      <c r="R63" s="252"/>
      <c r="S63" s="250"/>
      <c r="T63" s="226"/>
      <c r="U63" s="164"/>
      <c r="V63" s="404"/>
    </row>
    <row r="64" spans="1:22" ht="12.75">
      <c r="A64" s="535"/>
      <c r="B64" s="536" t="s">
        <v>41</v>
      </c>
      <c r="C64" s="260"/>
      <c r="D64" s="210">
        <v>1</v>
      </c>
      <c r="E64" s="211" t="s">
        <v>86</v>
      </c>
      <c r="F64" s="228"/>
      <c r="G64" s="210">
        <v>0</v>
      </c>
      <c r="H64" s="211" t="s">
        <v>86</v>
      </c>
      <c r="I64" s="228"/>
      <c r="J64" s="210"/>
      <c r="K64" s="211" t="s">
        <v>86</v>
      </c>
      <c r="L64" s="252"/>
      <c r="M64" s="210">
        <f>D64+G64-J64</f>
        <v>1</v>
      </c>
      <c r="N64" s="211" t="s">
        <v>86</v>
      </c>
      <c r="O64" s="228"/>
      <c r="P64" s="210">
        <f>M64</f>
        <v>1</v>
      </c>
      <c r="Q64" s="211" t="s">
        <v>86</v>
      </c>
      <c r="R64" s="228"/>
      <c r="S64" s="210">
        <v>0</v>
      </c>
      <c r="T64" s="211" t="s">
        <v>86</v>
      </c>
      <c r="U64" s="164"/>
      <c r="V64" s="404"/>
    </row>
    <row r="65" spans="1:22" ht="13.5" thickBot="1">
      <c r="A65" s="546"/>
      <c r="B65" s="547"/>
      <c r="C65" s="548"/>
      <c r="D65" s="225">
        <v>4307.22</v>
      </c>
      <c r="E65" s="253" t="s">
        <v>84</v>
      </c>
      <c r="F65" s="254"/>
      <c r="G65" s="225">
        <v>0</v>
      </c>
      <c r="H65" s="253" t="s">
        <v>84</v>
      </c>
      <c r="I65" s="255"/>
      <c r="J65" s="225"/>
      <c r="K65" s="253" t="s">
        <v>84</v>
      </c>
      <c r="L65" s="255"/>
      <c r="M65" s="225">
        <f>D65+G65-J65</f>
        <v>4307.22</v>
      </c>
      <c r="N65" s="253" t="s">
        <v>84</v>
      </c>
      <c r="O65" s="254"/>
      <c r="P65" s="225">
        <f>M65</f>
        <v>4307.22</v>
      </c>
      <c r="Q65" s="253" t="s">
        <v>84</v>
      </c>
      <c r="R65" s="254"/>
      <c r="S65" s="225">
        <v>0</v>
      </c>
      <c r="T65" s="253" t="s">
        <v>84</v>
      </c>
      <c r="U65" s="549"/>
      <c r="V65" s="433"/>
    </row>
    <row r="66" spans="1:22" ht="12.75">
      <c r="A66" s="484" t="s">
        <v>236</v>
      </c>
      <c r="B66" s="485"/>
      <c r="C66" s="256"/>
      <c r="D66" s="205">
        <f>D61+D64</f>
        <v>107</v>
      </c>
      <c r="E66" s="238" t="s">
        <v>86</v>
      </c>
      <c r="F66" s="256"/>
      <c r="G66" s="205">
        <f>G64+G61</f>
        <v>15</v>
      </c>
      <c r="H66" s="238" t="s">
        <v>86</v>
      </c>
      <c r="I66" s="256"/>
      <c r="J66" s="205">
        <f>J64+J61</f>
        <v>14</v>
      </c>
      <c r="K66" s="238" t="s">
        <v>86</v>
      </c>
      <c r="L66" s="256"/>
      <c r="M66" s="205">
        <f>M64+M61</f>
        <v>108</v>
      </c>
      <c r="N66" s="238" t="s">
        <v>86</v>
      </c>
      <c r="O66" s="256"/>
      <c r="P66" s="205">
        <f>P64+P61</f>
        <v>108</v>
      </c>
      <c r="Q66" s="238" t="s">
        <v>86</v>
      </c>
      <c r="R66" s="256"/>
      <c r="S66" s="205">
        <f>S64+S61</f>
        <v>0</v>
      </c>
      <c r="T66" s="238" t="s">
        <v>86</v>
      </c>
      <c r="U66" s="486" t="s">
        <v>97</v>
      </c>
      <c r="V66" s="487"/>
    </row>
    <row r="67" spans="1:22" ht="15.75" customHeight="1" thickBot="1">
      <c r="A67" s="488"/>
      <c r="B67" s="489"/>
      <c r="C67" s="259"/>
      <c r="D67" s="257">
        <f>D62+D65</f>
        <v>1074039.98</v>
      </c>
      <c r="E67" s="258" t="s">
        <v>84</v>
      </c>
      <c r="F67" s="259"/>
      <c r="G67" s="257">
        <f>G62+G65</f>
        <v>100252.81</v>
      </c>
      <c r="H67" s="258" t="s">
        <v>84</v>
      </c>
      <c r="I67" s="259"/>
      <c r="J67" s="257">
        <f>J62+J65</f>
        <v>80200</v>
      </c>
      <c r="K67" s="258" t="s">
        <v>84</v>
      </c>
      <c r="L67" s="259"/>
      <c r="M67" s="257">
        <f>M62+M65</f>
        <v>1094092.79</v>
      </c>
      <c r="N67" s="258" t="s">
        <v>84</v>
      </c>
      <c r="O67" s="259"/>
      <c r="P67" s="257">
        <f>P62+P65</f>
        <v>1094092.79</v>
      </c>
      <c r="Q67" s="258" t="s">
        <v>84</v>
      </c>
      <c r="R67" s="259"/>
      <c r="S67" s="257">
        <f>S62+S65</f>
        <v>0</v>
      </c>
      <c r="T67" s="258" t="s">
        <v>84</v>
      </c>
      <c r="U67" s="550" t="s">
        <v>18</v>
      </c>
      <c r="V67" s="551" t="s">
        <v>84</v>
      </c>
    </row>
    <row r="68" spans="1:22" ht="15.75" customHeight="1">
      <c r="A68" s="446">
        <v>6</v>
      </c>
      <c r="B68" s="532" t="s">
        <v>8</v>
      </c>
      <c r="C68" s="260"/>
      <c r="D68" s="210">
        <v>15</v>
      </c>
      <c r="E68" s="211" t="s">
        <v>86</v>
      </c>
      <c r="F68" s="260"/>
      <c r="G68" s="210"/>
      <c r="H68" s="211" t="s">
        <v>86</v>
      </c>
      <c r="I68" s="260"/>
      <c r="J68" s="210">
        <v>0</v>
      </c>
      <c r="K68" s="211" t="s">
        <v>86</v>
      </c>
      <c r="L68" s="260"/>
      <c r="M68" s="210">
        <f>D68+G68-J68</f>
        <v>15</v>
      </c>
      <c r="N68" s="211" t="s">
        <v>86</v>
      </c>
      <c r="O68" s="260"/>
      <c r="P68" s="210">
        <f>M68</f>
        <v>15</v>
      </c>
      <c r="Q68" s="211" t="s">
        <v>86</v>
      </c>
      <c r="R68" s="260"/>
      <c r="S68" s="210">
        <v>0</v>
      </c>
      <c r="T68" s="211" t="s">
        <v>86</v>
      </c>
      <c r="U68" s="164"/>
      <c r="V68" s="400"/>
    </row>
    <row r="69" spans="1:22" ht="14.25" customHeight="1">
      <c r="A69" s="446"/>
      <c r="B69" s="543" t="s">
        <v>90</v>
      </c>
      <c r="C69" s="260"/>
      <c r="D69" s="225">
        <v>728358.96</v>
      </c>
      <c r="E69" s="226" t="s">
        <v>84</v>
      </c>
      <c r="F69" s="260"/>
      <c r="G69" s="225"/>
      <c r="H69" s="226" t="s">
        <v>84</v>
      </c>
      <c r="I69" s="260"/>
      <c r="J69" s="225">
        <v>0</v>
      </c>
      <c r="K69" s="226" t="s">
        <v>84</v>
      </c>
      <c r="L69" s="260"/>
      <c r="M69" s="225">
        <f>D69+G69-J69</f>
        <v>728358.96</v>
      </c>
      <c r="N69" s="226" t="s">
        <v>84</v>
      </c>
      <c r="O69" s="260"/>
      <c r="P69" s="225">
        <f>M69</f>
        <v>728358.96</v>
      </c>
      <c r="Q69" s="226" t="s">
        <v>84</v>
      </c>
      <c r="R69" s="260"/>
      <c r="S69" s="225">
        <v>0</v>
      </c>
      <c r="T69" s="226" t="s">
        <v>84</v>
      </c>
      <c r="U69" s="552"/>
      <c r="V69" s="404"/>
    </row>
    <row r="70" spans="1:22" ht="13.5" thickBot="1">
      <c r="A70" s="446"/>
      <c r="B70" s="553"/>
      <c r="C70" s="260"/>
      <c r="D70" s="261"/>
      <c r="E70" s="262"/>
      <c r="F70" s="260"/>
      <c r="G70" s="261"/>
      <c r="H70" s="262"/>
      <c r="I70" s="260"/>
      <c r="J70" s="261"/>
      <c r="K70" s="262"/>
      <c r="L70" s="260"/>
      <c r="M70" s="261"/>
      <c r="N70" s="262"/>
      <c r="O70" s="260"/>
      <c r="P70" s="261"/>
      <c r="Q70" s="262"/>
      <c r="R70" s="260"/>
      <c r="S70" s="261"/>
      <c r="T70" s="262"/>
      <c r="U70" s="552"/>
      <c r="V70" s="404"/>
    </row>
    <row r="71" spans="1:22" ht="14.25" customHeight="1">
      <c r="A71" s="539">
        <v>7</v>
      </c>
      <c r="B71" s="540" t="s">
        <v>9</v>
      </c>
      <c r="C71" s="265"/>
      <c r="D71" s="263">
        <v>32</v>
      </c>
      <c r="E71" s="264" t="s">
        <v>86</v>
      </c>
      <c r="F71" s="265"/>
      <c r="G71" s="263"/>
      <c r="H71" s="264" t="s">
        <v>86</v>
      </c>
      <c r="I71" s="265"/>
      <c r="J71" s="263">
        <v>0</v>
      </c>
      <c r="K71" s="264" t="s">
        <v>86</v>
      </c>
      <c r="L71" s="265"/>
      <c r="M71" s="263">
        <f aca="true" t="shared" si="2" ref="M71:M76">D71+G71-J71</f>
        <v>32</v>
      </c>
      <c r="N71" s="264" t="s">
        <v>86</v>
      </c>
      <c r="O71" s="265"/>
      <c r="P71" s="263">
        <f aca="true" t="shared" si="3" ref="P71:P76">M71</f>
        <v>32</v>
      </c>
      <c r="Q71" s="264" t="s">
        <v>86</v>
      </c>
      <c r="R71" s="265"/>
      <c r="S71" s="263">
        <v>0</v>
      </c>
      <c r="T71" s="264" t="s">
        <v>86</v>
      </c>
      <c r="U71" s="552"/>
      <c r="V71" s="404"/>
    </row>
    <row r="72" spans="1:22" ht="17.25" customHeight="1" thickBot="1">
      <c r="A72" s="446"/>
      <c r="B72" s="536" t="s">
        <v>10</v>
      </c>
      <c r="C72" s="260"/>
      <c r="D72" s="225">
        <v>1685293.21</v>
      </c>
      <c r="E72" s="226" t="s">
        <v>84</v>
      </c>
      <c r="F72" s="260"/>
      <c r="G72" s="225"/>
      <c r="H72" s="226" t="s">
        <v>84</v>
      </c>
      <c r="I72" s="260"/>
      <c r="J72" s="225">
        <v>0</v>
      </c>
      <c r="K72" s="226" t="s">
        <v>84</v>
      </c>
      <c r="L72" s="260"/>
      <c r="M72" s="225">
        <f t="shared" si="2"/>
        <v>1685293.21</v>
      </c>
      <c r="N72" s="226" t="s">
        <v>84</v>
      </c>
      <c r="O72" s="260"/>
      <c r="P72" s="225">
        <f t="shared" si="3"/>
        <v>1685293.21</v>
      </c>
      <c r="Q72" s="226" t="s">
        <v>84</v>
      </c>
      <c r="R72" s="260"/>
      <c r="S72" s="225">
        <v>0</v>
      </c>
      <c r="T72" s="226" t="s">
        <v>84</v>
      </c>
      <c r="U72" s="552"/>
      <c r="V72" s="404"/>
    </row>
    <row r="73" spans="1:23" ht="15.75" customHeight="1">
      <c r="A73" s="539">
        <v>8</v>
      </c>
      <c r="B73" s="540" t="s">
        <v>11</v>
      </c>
      <c r="C73" s="265"/>
      <c r="D73" s="266">
        <v>12</v>
      </c>
      <c r="E73" s="264" t="s">
        <v>86</v>
      </c>
      <c r="F73" s="265"/>
      <c r="G73" s="263">
        <v>1</v>
      </c>
      <c r="H73" s="264" t="s">
        <v>86</v>
      </c>
      <c r="I73" s="265"/>
      <c r="J73" s="263"/>
      <c r="K73" s="264" t="s">
        <v>86</v>
      </c>
      <c r="L73" s="265"/>
      <c r="M73" s="263">
        <f t="shared" si="2"/>
        <v>13</v>
      </c>
      <c r="N73" s="264" t="s">
        <v>86</v>
      </c>
      <c r="O73" s="265"/>
      <c r="P73" s="263">
        <f t="shared" si="3"/>
        <v>13</v>
      </c>
      <c r="Q73" s="264" t="s">
        <v>86</v>
      </c>
      <c r="R73" s="265"/>
      <c r="S73" s="263">
        <v>0</v>
      </c>
      <c r="T73" s="264" t="s">
        <v>86</v>
      </c>
      <c r="U73" s="503"/>
      <c r="V73" s="521"/>
      <c r="W73" s="84"/>
    </row>
    <row r="74" spans="1:23" ht="15" customHeight="1" thickBot="1">
      <c r="A74" s="535"/>
      <c r="B74" s="536" t="s">
        <v>12</v>
      </c>
      <c r="C74" s="260"/>
      <c r="D74" s="157">
        <v>566330.6</v>
      </c>
      <c r="E74" s="226" t="s">
        <v>84</v>
      </c>
      <c r="F74" s="260"/>
      <c r="G74" s="225">
        <v>60000</v>
      </c>
      <c r="H74" s="226" t="s">
        <v>84</v>
      </c>
      <c r="I74" s="260"/>
      <c r="J74" s="225"/>
      <c r="K74" s="226" t="s">
        <v>84</v>
      </c>
      <c r="L74" s="260"/>
      <c r="M74" s="225">
        <f t="shared" si="2"/>
        <v>626330.6</v>
      </c>
      <c r="N74" s="226" t="s">
        <v>84</v>
      </c>
      <c r="O74" s="260"/>
      <c r="P74" s="225">
        <f t="shared" si="3"/>
        <v>626330.6</v>
      </c>
      <c r="Q74" s="226" t="s">
        <v>84</v>
      </c>
      <c r="R74" s="260"/>
      <c r="S74" s="225">
        <v>0</v>
      </c>
      <c r="T74" s="226" t="s">
        <v>84</v>
      </c>
      <c r="U74" s="524"/>
      <c r="V74" s="554"/>
      <c r="W74" s="84"/>
    </row>
    <row r="75" spans="1:22" ht="18.75" customHeight="1">
      <c r="A75" s="539">
        <v>9</v>
      </c>
      <c r="B75" s="540" t="s">
        <v>13</v>
      </c>
      <c r="C75" s="265"/>
      <c r="D75" s="263">
        <v>80</v>
      </c>
      <c r="E75" s="264" t="s">
        <v>86</v>
      </c>
      <c r="F75" s="267"/>
      <c r="G75" s="263">
        <v>29</v>
      </c>
      <c r="H75" s="264" t="s">
        <v>86</v>
      </c>
      <c r="I75" s="267"/>
      <c r="J75" s="263"/>
      <c r="K75" s="264" t="s">
        <v>86</v>
      </c>
      <c r="L75" s="268"/>
      <c r="M75" s="263">
        <f t="shared" si="2"/>
        <v>109</v>
      </c>
      <c r="N75" s="264" t="s">
        <v>86</v>
      </c>
      <c r="O75" s="267"/>
      <c r="P75" s="263">
        <f t="shared" si="3"/>
        <v>109</v>
      </c>
      <c r="Q75" s="264" t="s">
        <v>86</v>
      </c>
      <c r="R75" s="265"/>
      <c r="S75" s="263">
        <v>0</v>
      </c>
      <c r="T75" s="264" t="s">
        <v>86</v>
      </c>
      <c r="U75" s="421" t="s">
        <v>221</v>
      </c>
      <c r="V75" s="542"/>
    </row>
    <row r="76" spans="1:22" ht="24" customHeight="1" thickBot="1">
      <c r="A76" s="535"/>
      <c r="B76" s="555" t="s">
        <v>91</v>
      </c>
      <c r="C76" s="260"/>
      <c r="D76" s="225">
        <v>865002.34</v>
      </c>
      <c r="E76" s="226" t="s">
        <v>84</v>
      </c>
      <c r="F76" s="243"/>
      <c r="G76" s="225">
        <v>227500.97</v>
      </c>
      <c r="H76" s="226" t="s">
        <v>84</v>
      </c>
      <c r="I76" s="243"/>
      <c r="J76" s="225"/>
      <c r="K76" s="226" t="s">
        <v>84</v>
      </c>
      <c r="L76" s="243"/>
      <c r="M76" s="225">
        <f t="shared" si="2"/>
        <v>1092503.31</v>
      </c>
      <c r="N76" s="226" t="s">
        <v>84</v>
      </c>
      <c r="O76" s="243"/>
      <c r="P76" s="225">
        <f t="shared" si="3"/>
        <v>1092503.31</v>
      </c>
      <c r="Q76" s="226" t="s">
        <v>84</v>
      </c>
      <c r="R76" s="260"/>
      <c r="S76" s="225">
        <v>0</v>
      </c>
      <c r="T76" s="226" t="s">
        <v>84</v>
      </c>
      <c r="U76" s="524">
        <v>1546.1</v>
      </c>
      <c r="V76" s="433" t="s">
        <v>84</v>
      </c>
    </row>
    <row r="77" spans="1:23" ht="12.75">
      <c r="A77" s="556" t="s">
        <v>38</v>
      </c>
      <c r="B77" s="557"/>
      <c r="C77" s="558"/>
      <c r="D77" s="269" t="s">
        <v>98</v>
      </c>
      <c r="E77" s="270"/>
      <c r="F77" s="271"/>
      <c r="G77" s="269" t="s">
        <v>98</v>
      </c>
      <c r="H77" s="270"/>
      <c r="I77" s="271"/>
      <c r="J77" s="269" t="s">
        <v>98</v>
      </c>
      <c r="K77" s="270"/>
      <c r="L77" s="271"/>
      <c r="M77" s="269" t="s">
        <v>98</v>
      </c>
      <c r="N77" s="270"/>
      <c r="O77" s="271"/>
      <c r="P77" s="269" t="s">
        <v>98</v>
      </c>
      <c r="Q77" s="559"/>
      <c r="R77" s="560"/>
      <c r="S77" s="205" t="s">
        <v>98</v>
      </c>
      <c r="T77" s="559"/>
      <c r="U77" s="561" t="s">
        <v>123</v>
      </c>
      <c r="V77" s="562"/>
      <c r="W77" s="29"/>
    </row>
    <row r="78" spans="1:22" ht="12.75" customHeight="1" thickBot="1">
      <c r="A78" s="563"/>
      <c r="B78" s="564"/>
      <c r="C78" s="565"/>
      <c r="D78" s="272">
        <f>D76+D74+D72+D69+D67+D59+D57+D37+D22</f>
        <v>131449213.88000001</v>
      </c>
      <c r="E78" s="273" t="s">
        <v>84</v>
      </c>
      <c r="F78" s="274"/>
      <c r="G78" s="272">
        <f>G76+G74+G72+G69+G67+G59+G57+G37+G22</f>
        <v>14392986.190000001</v>
      </c>
      <c r="H78" s="273" t="s">
        <v>84</v>
      </c>
      <c r="I78" s="274"/>
      <c r="J78" s="272">
        <f>J76+J74+J67+J59+J57+J37+J22</f>
        <v>6105949.65</v>
      </c>
      <c r="K78" s="273" t="s">
        <v>84</v>
      </c>
      <c r="L78" s="274"/>
      <c r="M78" s="272">
        <f>M76+M74+M72+M69+M67+M59+M57+M37+M22</f>
        <v>139736250.42000002</v>
      </c>
      <c r="N78" s="273" t="s">
        <v>84</v>
      </c>
      <c r="O78" s="274"/>
      <c r="P78" s="272">
        <f>P76+P74+P72+P69+P67+P59+P57+P37+P22</f>
        <v>138830822.69</v>
      </c>
      <c r="Q78" s="566" t="s">
        <v>84</v>
      </c>
      <c r="R78" s="567"/>
      <c r="S78" s="276">
        <f>S76+S74+S72+S69+S67+S59+S57+S37+S22</f>
        <v>905427.73</v>
      </c>
      <c r="T78" s="566" t="s">
        <v>84</v>
      </c>
      <c r="U78" s="568">
        <f>U22+U37+U57</f>
        <v>1265518.94</v>
      </c>
      <c r="V78" s="569" t="s">
        <v>84</v>
      </c>
    </row>
    <row r="79" spans="1:22" ht="16.5" customHeight="1">
      <c r="A79" s="570" t="s">
        <v>43</v>
      </c>
      <c r="B79" s="571"/>
      <c r="C79" s="558"/>
      <c r="D79" s="275">
        <f>D64</f>
        <v>1</v>
      </c>
      <c r="E79" s="270" t="s">
        <v>86</v>
      </c>
      <c r="F79" s="271"/>
      <c r="G79" s="275">
        <f>G64</f>
        <v>0</v>
      </c>
      <c r="H79" s="270" t="s">
        <v>86</v>
      </c>
      <c r="I79" s="271"/>
      <c r="J79" s="275">
        <f>J64</f>
        <v>0</v>
      </c>
      <c r="K79" s="270" t="s">
        <v>86</v>
      </c>
      <c r="L79" s="271"/>
      <c r="M79" s="275">
        <f>M64</f>
        <v>1</v>
      </c>
      <c r="N79" s="270" t="s">
        <v>86</v>
      </c>
      <c r="O79" s="271"/>
      <c r="P79" s="275">
        <f>P64</f>
        <v>1</v>
      </c>
      <c r="Q79" s="559" t="s">
        <v>86</v>
      </c>
      <c r="R79" s="560"/>
      <c r="S79" s="572">
        <f>S64</f>
        <v>0</v>
      </c>
      <c r="T79" s="573" t="s">
        <v>86</v>
      </c>
      <c r="U79" s="574"/>
      <c r="V79" s="575"/>
    </row>
    <row r="80" spans="1:22" ht="15" customHeight="1" thickBot="1">
      <c r="A80" s="576"/>
      <c r="B80" s="577"/>
      <c r="C80" s="565"/>
      <c r="D80" s="272">
        <f>D65</f>
        <v>4307.22</v>
      </c>
      <c r="E80" s="273" t="s">
        <v>84</v>
      </c>
      <c r="F80" s="274"/>
      <c r="G80" s="272">
        <f>G65</f>
        <v>0</v>
      </c>
      <c r="H80" s="273" t="s">
        <v>84</v>
      </c>
      <c r="I80" s="274"/>
      <c r="J80" s="272">
        <f>J65</f>
        <v>0</v>
      </c>
      <c r="K80" s="273" t="s">
        <v>84</v>
      </c>
      <c r="L80" s="274"/>
      <c r="M80" s="272">
        <f>M65</f>
        <v>4307.22</v>
      </c>
      <c r="N80" s="273" t="s">
        <v>84</v>
      </c>
      <c r="O80" s="274"/>
      <c r="P80" s="272">
        <f>P65</f>
        <v>4307.22</v>
      </c>
      <c r="Q80" s="566" t="s">
        <v>84</v>
      </c>
      <c r="R80" s="567"/>
      <c r="S80" s="276">
        <f>S65</f>
        <v>0</v>
      </c>
      <c r="T80" s="578" t="s">
        <v>84</v>
      </c>
      <c r="U80" s="274" t="s">
        <v>18</v>
      </c>
      <c r="V80" s="579" t="s">
        <v>84</v>
      </c>
    </row>
    <row r="81" spans="1:22" ht="15.75" thickBot="1">
      <c r="A81" s="693" t="s">
        <v>39</v>
      </c>
      <c r="B81" s="692" t="s">
        <v>40</v>
      </c>
      <c r="C81" s="688"/>
      <c r="D81" s="688"/>
      <c r="E81" s="688"/>
      <c r="F81" s="688"/>
      <c r="G81" s="688"/>
      <c r="H81" s="688"/>
      <c r="I81" s="688"/>
      <c r="J81" s="688"/>
      <c r="K81" s="688"/>
      <c r="L81" s="688"/>
      <c r="M81" s="688"/>
      <c r="N81" s="688"/>
      <c r="O81" s="688"/>
      <c r="P81" s="688"/>
      <c r="Q81" s="688"/>
      <c r="R81" s="688"/>
      <c r="S81" s="688"/>
      <c r="T81" s="688"/>
      <c r="U81" s="690"/>
      <c r="V81" s="683"/>
    </row>
    <row r="82" spans="1:22" ht="13.5" customHeight="1">
      <c r="A82" s="691">
        <v>10</v>
      </c>
      <c r="B82" s="684" t="s">
        <v>14</v>
      </c>
      <c r="C82" s="580"/>
      <c r="D82" s="685">
        <v>3</v>
      </c>
      <c r="E82" s="686" t="s">
        <v>86</v>
      </c>
      <c r="F82" s="687"/>
      <c r="G82" s="685">
        <v>1</v>
      </c>
      <c r="H82" s="686" t="s">
        <v>86</v>
      </c>
      <c r="I82" s="687"/>
      <c r="J82" s="685">
        <v>0</v>
      </c>
      <c r="K82" s="686" t="s">
        <v>86</v>
      </c>
      <c r="L82" s="687"/>
      <c r="M82" s="685">
        <f aca="true" t="shared" si="4" ref="M82:M87">D82+G82-J82</f>
        <v>4</v>
      </c>
      <c r="N82" s="686" t="s">
        <v>86</v>
      </c>
      <c r="O82" s="687"/>
      <c r="P82" s="685">
        <f aca="true" t="shared" si="5" ref="P82:P87">M82</f>
        <v>4</v>
      </c>
      <c r="Q82" s="686" t="s">
        <v>86</v>
      </c>
      <c r="R82" s="687"/>
      <c r="S82" s="685">
        <v>0</v>
      </c>
      <c r="T82" s="686" t="s">
        <v>86</v>
      </c>
      <c r="U82" s="164"/>
      <c r="V82" s="400"/>
    </row>
    <row r="83" spans="1:23" ht="12" customHeight="1" thickBot="1">
      <c r="A83" s="581"/>
      <c r="B83" s="582" t="s">
        <v>149</v>
      </c>
      <c r="C83" s="109"/>
      <c r="D83" s="279">
        <v>9200</v>
      </c>
      <c r="E83" s="158" t="s">
        <v>84</v>
      </c>
      <c r="F83" s="159"/>
      <c r="G83" s="280">
        <v>3012.48</v>
      </c>
      <c r="H83" s="158" t="s">
        <v>84</v>
      </c>
      <c r="I83" s="159"/>
      <c r="J83" s="281">
        <v>0</v>
      </c>
      <c r="K83" s="282" t="s">
        <v>84</v>
      </c>
      <c r="L83" s="197"/>
      <c r="M83" s="279">
        <f t="shared" si="4"/>
        <v>12212.48</v>
      </c>
      <c r="N83" s="158" t="s">
        <v>84</v>
      </c>
      <c r="O83" s="159"/>
      <c r="P83" s="279">
        <f t="shared" si="5"/>
        <v>12212.48</v>
      </c>
      <c r="Q83" s="158" t="s">
        <v>84</v>
      </c>
      <c r="R83" s="159"/>
      <c r="S83" s="583"/>
      <c r="T83" s="584"/>
      <c r="U83" s="164"/>
      <c r="V83" s="689"/>
      <c r="W83" s="395"/>
    </row>
    <row r="84" spans="1:23" ht="12.75">
      <c r="A84" s="446">
        <v>11</v>
      </c>
      <c r="B84" s="585" t="s">
        <v>15</v>
      </c>
      <c r="C84" s="265"/>
      <c r="D84" s="277">
        <v>11</v>
      </c>
      <c r="E84" s="283" t="s">
        <v>86</v>
      </c>
      <c r="F84" s="265"/>
      <c r="G84" s="277"/>
      <c r="H84" s="283" t="s">
        <v>86</v>
      </c>
      <c r="I84" s="265"/>
      <c r="J84" s="277">
        <v>0</v>
      </c>
      <c r="K84" s="283" t="s">
        <v>86</v>
      </c>
      <c r="L84" s="265"/>
      <c r="M84" s="277">
        <f t="shared" si="4"/>
        <v>11</v>
      </c>
      <c r="N84" s="283" t="s">
        <v>86</v>
      </c>
      <c r="O84" s="265"/>
      <c r="P84" s="277">
        <f t="shared" si="5"/>
        <v>11</v>
      </c>
      <c r="Q84" s="283" t="s">
        <v>86</v>
      </c>
      <c r="R84" s="265"/>
      <c r="S84" s="277">
        <v>0</v>
      </c>
      <c r="T84" s="283" t="s">
        <v>86</v>
      </c>
      <c r="U84" s="164"/>
      <c r="V84" s="404"/>
      <c r="W84" s="395"/>
    </row>
    <row r="85" spans="1:22" ht="13.5" thickBot="1">
      <c r="A85" s="446"/>
      <c r="B85" s="586" t="s">
        <v>78</v>
      </c>
      <c r="C85" s="260"/>
      <c r="D85" s="157">
        <v>21583.98</v>
      </c>
      <c r="E85" s="200" t="s">
        <v>84</v>
      </c>
      <c r="F85" s="260"/>
      <c r="G85" s="157"/>
      <c r="H85" s="200" t="s">
        <v>84</v>
      </c>
      <c r="I85" s="260"/>
      <c r="J85" s="157">
        <v>0</v>
      </c>
      <c r="K85" s="200" t="s">
        <v>84</v>
      </c>
      <c r="L85" s="260"/>
      <c r="M85" s="157">
        <f t="shared" si="4"/>
        <v>21583.98</v>
      </c>
      <c r="N85" s="200" t="s">
        <v>84</v>
      </c>
      <c r="O85" s="260"/>
      <c r="P85" s="157">
        <f t="shared" si="5"/>
        <v>21583.98</v>
      </c>
      <c r="Q85" s="200" t="s">
        <v>84</v>
      </c>
      <c r="R85" s="260"/>
      <c r="S85" s="157">
        <v>0</v>
      </c>
      <c r="T85" s="200" t="s">
        <v>84</v>
      </c>
      <c r="U85" s="164"/>
      <c r="V85" s="433"/>
    </row>
    <row r="86" spans="1:22" ht="17.25" customHeight="1">
      <c r="A86" s="539">
        <v>12</v>
      </c>
      <c r="B86" s="587" t="s">
        <v>16</v>
      </c>
      <c r="C86" s="265"/>
      <c r="D86" s="266">
        <v>274</v>
      </c>
      <c r="E86" s="283" t="s">
        <v>87</v>
      </c>
      <c r="F86" s="265"/>
      <c r="G86" s="266">
        <v>82</v>
      </c>
      <c r="H86" s="283" t="s">
        <v>87</v>
      </c>
      <c r="I86" s="265"/>
      <c r="J86" s="266">
        <v>26</v>
      </c>
      <c r="K86" s="283" t="s">
        <v>87</v>
      </c>
      <c r="L86" s="265"/>
      <c r="M86" s="266">
        <f t="shared" si="4"/>
        <v>330</v>
      </c>
      <c r="N86" s="283" t="s">
        <v>87</v>
      </c>
      <c r="O86" s="265"/>
      <c r="P86" s="266">
        <f t="shared" si="5"/>
        <v>330</v>
      </c>
      <c r="Q86" s="283" t="s">
        <v>87</v>
      </c>
      <c r="R86" s="265"/>
      <c r="S86" s="266">
        <v>0</v>
      </c>
      <c r="T86" s="283" t="s">
        <v>87</v>
      </c>
      <c r="U86" s="588" t="s">
        <v>222</v>
      </c>
      <c r="V86" s="400"/>
    </row>
    <row r="87" spans="1:22" ht="12.75" customHeight="1">
      <c r="A87" s="446"/>
      <c r="B87" s="589" t="s">
        <v>237</v>
      </c>
      <c r="C87" s="260"/>
      <c r="D87" s="157">
        <v>738640.88</v>
      </c>
      <c r="E87" s="200" t="s">
        <v>84</v>
      </c>
      <c r="F87" s="260"/>
      <c r="G87" s="157">
        <v>247470.08</v>
      </c>
      <c r="H87" s="200" t="s">
        <v>84</v>
      </c>
      <c r="I87" s="260"/>
      <c r="J87" s="157">
        <v>56172.43</v>
      </c>
      <c r="K87" s="200" t="s">
        <v>84</v>
      </c>
      <c r="L87" s="260"/>
      <c r="M87" s="157">
        <f t="shared" si="4"/>
        <v>929938.5299999999</v>
      </c>
      <c r="N87" s="200" t="s">
        <v>84</v>
      </c>
      <c r="O87" s="260"/>
      <c r="P87" s="157">
        <f t="shared" si="5"/>
        <v>929938.5299999999</v>
      </c>
      <c r="Q87" s="200" t="s">
        <v>84</v>
      </c>
      <c r="R87" s="260"/>
      <c r="S87" s="157">
        <v>0</v>
      </c>
      <c r="T87" s="200" t="s">
        <v>84</v>
      </c>
      <c r="U87" s="590">
        <v>2792.58</v>
      </c>
      <c r="V87" s="404" t="s">
        <v>84</v>
      </c>
    </row>
    <row r="88" spans="1:22" ht="10.5" customHeight="1">
      <c r="A88" s="535"/>
      <c r="B88" s="591" t="s">
        <v>238</v>
      </c>
      <c r="C88" s="159"/>
      <c r="D88" s="284"/>
      <c r="E88" s="200"/>
      <c r="F88" s="159"/>
      <c r="G88" s="284"/>
      <c r="H88" s="200"/>
      <c r="I88" s="159"/>
      <c r="J88" s="284"/>
      <c r="K88" s="200"/>
      <c r="L88" s="159"/>
      <c r="M88" s="284"/>
      <c r="N88" s="200"/>
      <c r="O88" s="159"/>
      <c r="P88" s="284"/>
      <c r="Q88" s="200"/>
      <c r="R88" s="159"/>
      <c r="S88" s="284"/>
      <c r="T88" s="200"/>
      <c r="U88" s="164"/>
      <c r="V88" s="404"/>
    </row>
    <row r="89" spans="1:22" ht="9" customHeight="1">
      <c r="A89" s="535"/>
      <c r="B89" s="592"/>
      <c r="C89" s="159"/>
      <c r="D89" s="157"/>
      <c r="E89" s="282"/>
      <c r="F89" s="159"/>
      <c r="G89" s="157"/>
      <c r="H89" s="282"/>
      <c r="I89" s="159"/>
      <c r="J89" s="157"/>
      <c r="K89" s="282"/>
      <c r="L89" s="159"/>
      <c r="M89" s="157"/>
      <c r="N89" s="282"/>
      <c r="O89" s="159"/>
      <c r="P89" s="157"/>
      <c r="Q89" s="282"/>
      <c r="R89" s="159"/>
      <c r="S89" s="157"/>
      <c r="T89" s="282"/>
      <c r="U89" s="164"/>
      <c r="V89" s="404"/>
    </row>
    <row r="90" spans="1:22" ht="10.5" customHeight="1">
      <c r="A90" s="535"/>
      <c r="B90" s="586" t="s">
        <v>41</v>
      </c>
      <c r="C90" s="159"/>
      <c r="D90" s="277">
        <v>19</v>
      </c>
      <c r="E90" s="278" t="s">
        <v>86</v>
      </c>
      <c r="F90" s="159"/>
      <c r="G90" s="277">
        <v>2</v>
      </c>
      <c r="H90" s="278" t="s">
        <v>86</v>
      </c>
      <c r="I90" s="159"/>
      <c r="J90" s="277"/>
      <c r="K90" s="278" t="s">
        <v>86</v>
      </c>
      <c r="L90" s="159"/>
      <c r="M90" s="277">
        <f aca="true" t="shared" si="6" ref="M90:M95">D90+G90-J90</f>
        <v>21</v>
      </c>
      <c r="N90" s="278" t="s">
        <v>86</v>
      </c>
      <c r="O90" s="159"/>
      <c r="P90" s="277">
        <f aca="true" t="shared" si="7" ref="P90:P95">M90</f>
        <v>21</v>
      </c>
      <c r="Q90" s="278" t="s">
        <v>86</v>
      </c>
      <c r="R90" s="159"/>
      <c r="S90" s="277">
        <v>0</v>
      </c>
      <c r="T90" s="278" t="s">
        <v>86</v>
      </c>
      <c r="U90" s="164"/>
      <c r="V90" s="404"/>
    </row>
    <row r="91" spans="1:22" ht="13.5" thickBot="1">
      <c r="A91" s="546"/>
      <c r="B91" s="593"/>
      <c r="C91" s="286"/>
      <c r="D91" s="281">
        <v>39611.56</v>
      </c>
      <c r="E91" s="285" t="s">
        <v>84</v>
      </c>
      <c r="F91" s="286"/>
      <c r="G91" s="281">
        <v>3898</v>
      </c>
      <c r="H91" s="285" t="s">
        <v>84</v>
      </c>
      <c r="I91" s="286"/>
      <c r="J91" s="281"/>
      <c r="K91" s="285" t="s">
        <v>84</v>
      </c>
      <c r="L91" s="286"/>
      <c r="M91" s="281">
        <f t="shared" si="6"/>
        <v>43509.56</v>
      </c>
      <c r="N91" s="285" t="s">
        <v>84</v>
      </c>
      <c r="O91" s="286"/>
      <c r="P91" s="281">
        <f t="shared" si="7"/>
        <v>43509.56</v>
      </c>
      <c r="Q91" s="285" t="s">
        <v>84</v>
      </c>
      <c r="R91" s="286"/>
      <c r="S91" s="281">
        <v>0</v>
      </c>
      <c r="T91" s="285" t="s">
        <v>84</v>
      </c>
      <c r="U91" s="549"/>
      <c r="V91" s="433"/>
    </row>
    <row r="92" spans="1:22" ht="23.25" customHeight="1" thickBot="1">
      <c r="A92" s="539">
        <v>13</v>
      </c>
      <c r="B92" s="594" t="s">
        <v>8</v>
      </c>
      <c r="C92" s="287"/>
      <c r="D92" s="266">
        <v>18</v>
      </c>
      <c r="E92" s="283" t="s">
        <v>86</v>
      </c>
      <c r="F92" s="287"/>
      <c r="G92" s="266"/>
      <c r="H92" s="283" t="s">
        <v>86</v>
      </c>
      <c r="I92" s="287"/>
      <c r="J92" s="266"/>
      <c r="K92" s="283" t="s">
        <v>86</v>
      </c>
      <c r="L92" s="287"/>
      <c r="M92" s="266">
        <f t="shared" si="6"/>
        <v>18</v>
      </c>
      <c r="N92" s="283" t="s">
        <v>86</v>
      </c>
      <c r="O92" s="287"/>
      <c r="P92" s="266">
        <f t="shared" si="7"/>
        <v>18</v>
      </c>
      <c r="Q92" s="283" t="s">
        <v>86</v>
      </c>
      <c r="R92" s="287"/>
      <c r="S92" s="266">
        <v>0</v>
      </c>
      <c r="T92" s="283" t="s">
        <v>86</v>
      </c>
      <c r="U92" s="595"/>
      <c r="V92" s="400"/>
    </row>
    <row r="93" spans="1:22" ht="23.25" thickBot="1">
      <c r="A93" s="596"/>
      <c r="B93" s="597" t="s">
        <v>92</v>
      </c>
      <c r="C93" s="286"/>
      <c r="D93" s="281">
        <v>15274.55</v>
      </c>
      <c r="E93" s="288" t="s">
        <v>84</v>
      </c>
      <c r="F93" s="286"/>
      <c r="G93" s="281"/>
      <c r="H93" s="288" t="s">
        <v>84</v>
      </c>
      <c r="I93" s="286"/>
      <c r="J93" s="281"/>
      <c r="K93" s="288" t="s">
        <v>84</v>
      </c>
      <c r="L93" s="286"/>
      <c r="M93" s="281">
        <f t="shared" si="6"/>
        <v>15274.55</v>
      </c>
      <c r="N93" s="288" t="s">
        <v>84</v>
      </c>
      <c r="O93" s="286"/>
      <c r="P93" s="289">
        <f t="shared" si="7"/>
        <v>15274.55</v>
      </c>
      <c r="Q93" s="288" t="s">
        <v>84</v>
      </c>
      <c r="R93" s="286"/>
      <c r="S93" s="281">
        <v>0</v>
      </c>
      <c r="T93" s="288" t="s">
        <v>84</v>
      </c>
      <c r="U93" s="549"/>
      <c r="V93" s="433"/>
    </row>
    <row r="94" spans="1:22" ht="12.75">
      <c r="A94" s="446">
        <v>14</v>
      </c>
      <c r="B94" s="585" t="s">
        <v>9</v>
      </c>
      <c r="C94" s="159"/>
      <c r="D94" s="277">
        <v>48</v>
      </c>
      <c r="E94" s="278" t="s">
        <v>86</v>
      </c>
      <c r="F94" s="159"/>
      <c r="G94" s="277">
        <v>6</v>
      </c>
      <c r="H94" s="278" t="s">
        <v>86</v>
      </c>
      <c r="I94" s="159"/>
      <c r="J94" s="277">
        <v>2</v>
      </c>
      <c r="K94" s="278" t="s">
        <v>86</v>
      </c>
      <c r="L94" s="159"/>
      <c r="M94" s="277">
        <f t="shared" si="6"/>
        <v>52</v>
      </c>
      <c r="N94" s="278" t="s">
        <v>86</v>
      </c>
      <c r="O94" s="159"/>
      <c r="P94" s="266">
        <f t="shared" si="7"/>
        <v>52</v>
      </c>
      <c r="Q94" s="278" t="s">
        <v>86</v>
      </c>
      <c r="R94" s="159"/>
      <c r="S94" s="277">
        <v>0</v>
      </c>
      <c r="T94" s="278" t="s">
        <v>86</v>
      </c>
      <c r="U94" s="541"/>
      <c r="V94" s="542"/>
    </row>
    <row r="95" spans="1:22" ht="14.25" customHeight="1">
      <c r="A95" s="446"/>
      <c r="B95" s="586" t="s">
        <v>77</v>
      </c>
      <c r="C95" s="159"/>
      <c r="D95" s="157">
        <v>23490.27</v>
      </c>
      <c r="E95" s="290" t="s">
        <v>84</v>
      </c>
      <c r="F95" s="159"/>
      <c r="G95" s="157">
        <v>14111.46</v>
      </c>
      <c r="H95" s="290" t="s">
        <v>84</v>
      </c>
      <c r="I95" s="159"/>
      <c r="J95" s="157">
        <v>154.92</v>
      </c>
      <c r="K95" s="290" t="s">
        <v>84</v>
      </c>
      <c r="L95" s="159"/>
      <c r="M95" s="157">
        <f t="shared" si="6"/>
        <v>37446.81</v>
      </c>
      <c r="N95" s="290" t="s">
        <v>84</v>
      </c>
      <c r="O95" s="159"/>
      <c r="P95" s="157">
        <f t="shared" si="7"/>
        <v>37446.81</v>
      </c>
      <c r="Q95" s="290" t="s">
        <v>84</v>
      </c>
      <c r="R95" s="159"/>
      <c r="S95" s="157">
        <v>0</v>
      </c>
      <c r="T95" s="290" t="s">
        <v>84</v>
      </c>
      <c r="U95" s="164"/>
      <c r="V95" s="404"/>
    </row>
    <row r="96" spans="1:22" ht="7.5" customHeight="1">
      <c r="A96" s="446"/>
      <c r="B96" s="598"/>
      <c r="C96" s="159"/>
      <c r="D96" s="157"/>
      <c r="E96" s="282"/>
      <c r="F96" s="159"/>
      <c r="G96" s="157"/>
      <c r="H96" s="282"/>
      <c r="I96" s="159"/>
      <c r="J96" s="157"/>
      <c r="K96" s="282"/>
      <c r="L96" s="159"/>
      <c r="M96" s="157"/>
      <c r="N96" s="282"/>
      <c r="O96" s="159"/>
      <c r="P96" s="157"/>
      <c r="Q96" s="282"/>
      <c r="R96" s="159"/>
      <c r="S96" s="157"/>
      <c r="T96" s="282"/>
      <c r="U96" s="164"/>
      <c r="V96" s="404"/>
    </row>
    <row r="97" spans="1:22" ht="16.5" customHeight="1">
      <c r="A97" s="446"/>
      <c r="B97" s="586" t="s">
        <v>41</v>
      </c>
      <c r="C97" s="159"/>
      <c r="D97" s="277">
        <v>1</v>
      </c>
      <c r="E97" s="278" t="s">
        <v>86</v>
      </c>
      <c r="F97" s="159"/>
      <c r="G97" s="277">
        <v>0</v>
      </c>
      <c r="H97" s="278" t="s">
        <v>86</v>
      </c>
      <c r="I97" s="159"/>
      <c r="J97" s="277">
        <v>0</v>
      </c>
      <c r="K97" s="278" t="s">
        <v>86</v>
      </c>
      <c r="L97" s="159"/>
      <c r="M97" s="277">
        <v>1</v>
      </c>
      <c r="N97" s="278" t="s">
        <v>86</v>
      </c>
      <c r="O97" s="159"/>
      <c r="P97" s="277">
        <f>M97</f>
        <v>1</v>
      </c>
      <c r="Q97" s="278" t="s">
        <v>86</v>
      </c>
      <c r="R97" s="159"/>
      <c r="S97" s="277">
        <v>0</v>
      </c>
      <c r="T97" s="278" t="s">
        <v>86</v>
      </c>
      <c r="U97" s="164"/>
      <c r="V97" s="404"/>
    </row>
    <row r="98" spans="1:22" ht="13.5" thickBot="1">
      <c r="A98" s="581"/>
      <c r="B98" s="599"/>
      <c r="C98" s="286"/>
      <c r="D98" s="281">
        <v>1849</v>
      </c>
      <c r="E98" s="285" t="s">
        <v>84</v>
      </c>
      <c r="F98" s="286"/>
      <c r="G98" s="281">
        <v>0</v>
      </c>
      <c r="H98" s="285" t="s">
        <v>84</v>
      </c>
      <c r="I98" s="286"/>
      <c r="J98" s="281">
        <v>0</v>
      </c>
      <c r="K98" s="285" t="s">
        <v>84</v>
      </c>
      <c r="L98" s="286"/>
      <c r="M98" s="281">
        <v>1849</v>
      </c>
      <c r="N98" s="285" t="s">
        <v>84</v>
      </c>
      <c r="O98" s="286"/>
      <c r="P98" s="281">
        <f>M98</f>
        <v>1849</v>
      </c>
      <c r="Q98" s="285" t="s">
        <v>84</v>
      </c>
      <c r="R98" s="286"/>
      <c r="S98" s="281">
        <v>0</v>
      </c>
      <c r="T98" s="285" t="s">
        <v>84</v>
      </c>
      <c r="U98" s="600"/>
      <c r="V98" s="433"/>
    </row>
    <row r="99" spans="1:22" ht="18.75" customHeight="1">
      <c r="A99" s="539">
        <v>15</v>
      </c>
      <c r="B99" s="594" t="s">
        <v>13</v>
      </c>
      <c r="C99" s="159"/>
      <c r="D99" s="277">
        <v>14097</v>
      </c>
      <c r="E99" s="278" t="s">
        <v>86</v>
      </c>
      <c r="F99" s="159"/>
      <c r="G99" s="277">
        <v>1049</v>
      </c>
      <c r="H99" s="278" t="s">
        <v>86</v>
      </c>
      <c r="I99" s="159"/>
      <c r="J99" s="277">
        <v>339</v>
      </c>
      <c r="K99" s="278" t="s">
        <v>86</v>
      </c>
      <c r="L99" s="159"/>
      <c r="M99" s="277">
        <f>D99+G99-J99</f>
        <v>14807</v>
      </c>
      <c r="N99" s="278" t="s">
        <v>86</v>
      </c>
      <c r="O99" s="159"/>
      <c r="P99" s="277">
        <f>M99</f>
        <v>14807</v>
      </c>
      <c r="Q99" s="278" t="s">
        <v>86</v>
      </c>
      <c r="R99" s="159"/>
      <c r="S99" s="277">
        <v>0</v>
      </c>
      <c r="T99" s="278" t="s">
        <v>86</v>
      </c>
      <c r="U99" s="588" t="s">
        <v>223</v>
      </c>
      <c r="V99" s="400"/>
    </row>
    <row r="100" spans="1:22" ht="21.75" customHeight="1">
      <c r="A100" s="446"/>
      <c r="B100" s="601" t="s">
        <v>93</v>
      </c>
      <c r="C100" s="159"/>
      <c r="D100" s="157">
        <v>3931144.1</v>
      </c>
      <c r="E100" s="290" t="s">
        <v>84</v>
      </c>
      <c r="F100" s="159"/>
      <c r="G100" s="157">
        <v>375466.66</v>
      </c>
      <c r="H100" s="290" t="s">
        <v>84</v>
      </c>
      <c r="I100" s="159"/>
      <c r="J100" s="157">
        <v>184001.02</v>
      </c>
      <c r="K100" s="290" t="s">
        <v>84</v>
      </c>
      <c r="L100" s="159"/>
      <c r="M100" s="157">
        <f>D100+G100-J100</f>
        <v>4122609.7399999998</v>
      </c>
      <c r="N100" s="290" t="s">
        <v>84</v>
      </c>
      <c r="O100" s="159"/>
      <c r="P100" s="157">
        <f>M100</f>
        <v>4122609.7399999998</v>
      </c>
      <c r="Q100" s="290" t="s">
        <v>84</v>
      </c>
      <c r="R100" s="159"/>
      <c r="S100" s="157">
        <v>0</v>
      </c>
      <c r="T100" s="290" t="s">
        <v>84</v>
      </c>
      <c r="U100" s="524">
        <v>2020.88</v>
      </c>
      <c r="V100" s="404" t="s">
        <v>84</v>
      </c>
    </row>
    <row r="101" spans="1:22" ht="6.75" customHeight="1">
      <c r="A101" s="535"/>
      <c r="B101" s="598"/>
      <c r="C101" s="159"/>
      <c r="D101" s="157"/>
      <c r="E101" s="282"/>
      <c r="F101" s="159"/>
      <c r="G101" s="157"/>
      <c r="H101" s="282"/>
      <c r="I101" s="159"/>
      <c r="J101" s="157"/>
      <c r="K101" s="282"/>
      <c r="L101" s="159"/>
      <c r="M101" s="157"/>
      <c r="N101" s="282"/>
      <c r="O101" s="159"/>
      <c r="P101" s="157"/>
      <c r="Q101" s="282"/>
      <c r="R101" s="159"/>
      <c r="S101" s="157"/>
      <c r="T101" s="282"/>
      <c r="U101" s="164"/>
      <c r="V101" s="404"/>
    </row>
    <row r="102" spans="1:22" ht="12" customHeight="1">
      <c r="A102" s="535"/>
      <c r="B102" s="586" t="s">
        <v>41</v>
      </c>
      <c r="C102" s="159"/>
      <c r="D102" s="277">
        <v>3</v>
      </c>
      <c r="E102" s="278" t="s">
        <v>86</v>
      </c>
      <c r="F102" s="159"/>
      <c r="G102" s="277"/>
      <c r="H102" s="278" t="s">
        <v>86</v>
      </c>
      <c r="I102" s="159"/>
      <c r="J102" s="277">
        <v>0</v>
      </c>
      <c r="K102" s="278" t="s">
        <v>86</v>
      </c>
      <c r="L102" s="159"/>
      <c r="M102" s="277">
        <f>D102+G102-J102</f>
        <v>3</v>
      </c>
      <c r="N102" s="278" t="s">
        <v>86</v>
      </c>
      <c r="O102" s="159"/>
      <c r="P102" s="277">
        <f>M102</f>
        <v>3</v>
      </c>
      <c r="Q102" s="278" t="s">
        <v>86</v>
      </c>
      <c r="R102" s="159"/>
      <c r="S102" s="277">
        <v>0</v>
      </c>
      <c r="T102" s="278" t="s">
        <v>86</v>
      </c>
      <c r="U102" s="164"/>
      <c r="V102" s="404"/>
    </row>
    <row r="103" spans="1:22" ht="13.5" thickBot="1">
      <c r="A103" s="535"/>
      <c r="B103" s="602"/>
      <c r="C103" s="159"/>
      <c r="D103" s="157">
        <v>9453.23</v>
      </c>
      <c r="E103" s="200" t="s">
        <v>84</v>
      </c>
      <c r="F103" s="159"/>
      <c r="G103" s="157"/>
      <c r="H103" s="200" t="s">
        <v>84</v>
      </c>
      <c r="I103" s="159"/>
      <c r="J103" s="157">
        <v>0</v>
      </c>
      <c r="K103" s="200" t="s">
        <v>84</v>
      </c>
      <c r="L103" s="159"/>
      <c r="M103" s="157">
        <f>D103+G103-J103</f>
        <v>9453.23</v>
      </c>
      <c r="N103" s="200" t="s">
        <v>84</v>
      </c>
      <c r="O103" s="159"/>
      <c r="P103" s="157">
        <f>M103</f>
        <v>9453.23</v>
      </c>
      <c r="Q103" s="200" t="s">
        <v>84</v>
      </c>
      <c r="R103" s="159"/>
      <c r="S103" s="157">
        <v>0</v>
      </c>
      <c r="T103" s="200" t="s">
        <v>84</v>
      </c>
      <c r="U103" s="164"/>
      <c r="V103" s="433"/>
    </row>
    <row r="104" spans="1:22" ht="12.75">
      <c r="A104" s="556" t="s">
        <v>42</v>
      </c>
      <c r="B104" s="557"/>
      <c r="C104" s="558"/>
      <c r="D104" s="603">
        <f>D102+D99+D97+D94+D92+D90+D86+D84+D82</f>
        <v>14474</v>
      </c>
      <c r="E104" s="559" t="s">
        <v>86</v>
      </c>
      <c r="F104" s="560"/>
      <c r="G104" s="603">
        <f>G102+G99+G97+G94+G92+G90+G86+G84+G82</f>
        <v>1140</v>
      </c>
      <c r="H104" s="559" t="s">
        <v>86</v>
      </c>
      <c r="I104" s="560"/>
      <c r="J104" s="603">
        <f>J102+J99+J97+J94+J92+J90+J86+J84+J82</f>
        <v>367</v>
      </c>
      <c r="K104" s="559" t="s">
        <v>86</v>
      </c>
      <c r="L104" s="560"/>
      <c r="M104" s="603">
        <f>M102+M99+M97+M94+M92+M90+M86+M84+M82</f>
        <v>15247</v>
      </c>
      <c r="N104" s="559" t="s">
        <v>86</v>
      </c>
      <c r="O104" s="560"/>
      <c r="P104" s="603">
        <f>P102+P99+P97+P94+P92+P90+P86+P84+P82</f>
        <v>15247</v>
      </c>
      <c r="Q104" s="559" t="s">
        <v>86</v>
      </c>
      <c r="R104" s="560"/>
      <c r="S104" s="572">
        <f>S102+S99+S97+S94+S92+S90+S86+S84+S82</f>
        <v>0</v>
      </c>
      <c r="T104" s="559" t="s">
        <v>86</v>
      </c>
      <c r="U104" s="561" t="s">
        <v>122</v>
      </c>
      <c r="V104" s="562"/>
    </row>
    <row r="105" spans="1:22" ht="12.75" customHeight="1" thickBot="1">
      <c r="A105" s="563"/>
      <c r="B105" s="564"/>
      <c r="C105" s="565"/>
      <c r="D105" s="276">
        <f>D103+D100+D98+D95+D93+D91+D87+D85+D83</f>
        <v>4790247.57</v>
      </c>
      <c r="E105" s="566" t="s">
        <v>84</v>
      </c>
      <c r="F105" s="567"/>
      <c r="G105" s="276">
        <f>G103+G100+G98+G95+G93+G91+G87+G85+G83</f>
        <v>643958.6799999999</v>
      </c>
      <c r="H105" s="566" t="s">
        <v>84</v>
      </c>
      <c r="I105" s="567"/>
      <c r="J105" s="276">
        <f>J103+J100+J98+J95+J93+J91+J87+J85+J83</f>
        <v>240328.37</v>
      </c>
      <c r="K105" s="566" t="s">
        <v>84</v>
      </c>
      <c r="L105" s="567"/>
      <c r="M105" s="276">
        <f>M103+M100+M98+M95+M93+M91+M87+M85+M83</f>
        <v>5193877.880000001</v>
      </c>
      <c r="N105" s="566" t="s">
        <v>84</v>
      </c>
      <c r="O105" s="567"/>
      <c r="P105" s="276">
        <f>P103+P100+P98+P95+P93+P91+P87+P85+P83</f>
        <v>5193877.880000001</v>
      </c>
      <c r="Q105" s="566" t="s">
        <v>84</v>
      </c>
      <c r="R105" s="567"/>
      <c r="S105" s="276">
        <f>S103+S100+S98+S95+S93+S91+S87+S85+S83</f>
        <v>0</v>
      </c>
      <c r="T105" s="566" t="s">
        <v>84</v>
      </c>
      <c r="U105" s="604" t="s">
        <v>227</v>
      </c>
      <c r="V105" s="569" t="s">
        <v>84</v>
      </c>
    </row>
    <row r="106" spans="1:22" ht="16.5" customHeight="1">
      <c r="A106" s="570" t="s">
        <v>43</v>
      </c>
      <c r="B106" s="571"/>
      <c r="C106" s="558"/>
      <c r="D106" s="572">
        <f>D102+D97+D90</f>
        <v>23</v>
      </c>
      <c r="E106" s="559" t="s">
        <v>86</v>
      </c>
      <c r="F106" s="560"/>
      <c r="G106" s="572">
        <f>G102+G97+G90</f>
        <v>2</v>
      </c>
      <c r="H106" s="559" t="s">
        <v>86</v>
      </c>
      <c r="I106" s="560"/>
      <c r="J106" s="572">
        <f>J102+J97+J90</f>
        <v>0</v>
      </c>
      <c r="K106" s="559" t="s">
        <v>86</v>
      </c>
      <c r="L106" s="560"/>
      <c r="M106" s="572">
        <f>D106+G106-J106</f>
        <v>25</v>
      </c>
      <c r="N106" s="559" t="s">
        <v>86</v>
      </c>
      <c r="O106" s="560"/>
      <c r="P106" s="572">
        <f>M106</f>
        <v>25</v>
      </c>
      <c r="Q106" s="559" t="s">
        <v>86</v>
      </c>
      <c r="R106" s="560"/>
      <c r="S106" s="572">
        <f>S102+S97+S90</f>
        <v>0</v>
      </c>
      <c r="T106" s="573" t="s">
        <v>86</v>
      </c>
      <c r="U106" s="574"/>
      <c r="V106" s="575"/>
    </row>
    <row r="107" spans="1:22" ht="13.5" thickBot="1">
      <c r="A107" s="576"/>
      <c r="B107" s="605"/>
      <c r="C107" s="606"/>
      <c r="D107" s="176">
        <f>D103+D98+D91</f>
        <v>50913.78999999999</v>
      </c>
      <c r="E107" s="607" t="s">
        <v>84</v>
      </c>
      <c r="F107" s="608"/>
      <c r="G107" s="176">
        <f>G103+G98+G91</f>
        <v>3898</v>
      </c>
      <c r="H107" s="607" t="s">
        <v>84</v>
      </c>
      <c r="I107" s="608"/>
      <c r="J107" s="176">
        <f>J103+J98+J91</f>
        <v>0</v>
      </c>
      <c r="K107" s="607" t="s">
        <v>84</v>
      </c>
      <c r="L107" s="608"/>
      <c r="M107" s="176">
        <f>D107+G107-J107</f>
        <v>54811.78999999999</v>
      </c>
      <c r="N107" s="607" t="s">
        <v>84</v>
      </c>
      <c r="O107" s="608"/>
      <c r="P107" s="176">
        <f>M107</f>
        <v>54811.78999999999</v>
      </c>
      <c r="Q107" s="607" t="s">
        <v>84</v>
      </c>
      <c r="R107" s="608"/>
      <c r="S107" s="176">
        <f>S103+S98+S91</f>
        <v>0</v>
      </c>
      <c r="T107" s="609" t="s">
        <v>84</v>
      </c>
      <c r="U107" s="610" t="s">
        <v>117</v>
      </c>
      <c r="V107" s="579"/>
    </row>
    <row r="108" spans="1:22" ht="13.5" thickBot="1">
      <c r="A108" s="694" t="s">
        <v>45</v>
      </c>
      <c r="B108" s="695" t="s">
        <v>44</v>
      </c>
      <c r="C108" s="696"/>
      <c r="D108" s="627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7"/>
      <c r="R108" s="627"/>
      <c r="S108" s="627"/>
      <c r="T108" s="627"/>
      <c r="U108" s="627"/>
      <c r="V108" s="611"/>
    </row>
    <row r="109" spans="1:22" ht="12.75">
      <c r="A109" s="539">
        <v>16</v>
      </c>
      <c r="B109" s="612" t="s">
        <v>74</v>
      </c>
      <c r="C109" s="291"/>
      <c r="D109" s="263">
        <v>328</v>
      </c>
      <c r="E109" s="264" t="s">
        <v>87</v>
      </c>
      <c r="F109" s="291"/>
      <c r="G109" s="263">
        <v>10</v>
      </c>
      <c r="H109" s="264" t="s">
        <v>87</v>
      </c>
      <c r="I109" s="291"/>
      <c r="J109" s="263">
        <v>23</v>
      </c>
      <c r="K109" s="264" t="s">
        <v>87</v>
      </c>
      <c r="L109" s="292"/>
      <c r="M109" s="263">
        <f>D109+G109-J109</f>
        <v>315</v>
      </c>
      <c r="N109" s="264" t="s">
        <v>87</v>
      </c>
      <c r="O109" s="291"/>
      <c r="P109" s="263">
        <f>M109</f>
        <v>315</v>
      </c>
      <c r="Q109" s="264" t="s">
        <v>87</v>
      </c>
      <c r="R109" s="291"/>
      <c r="S109" s="263">
        <v>0</v>
      </c>
      <c r="T109" s="264" t="s">
        <v>87</v>
      </c>
      <c r="U109" s="613"/>
      <c r="V109" s="614"/>
    </row>
    <row r="110" spans="1:22" ht="13.5" thickBot="1">
      <c r="A110" s="615"/>
      <c r="B110" s="616" t="s">
        <v>79</v>
      </c>
      <c r="C110" s="295"/>
      <c r="D110" s="293">
        <v>343636.65</v>
      </c>
      <c r="E110" s="294" t="s">
        <v>84</v>
      </c>
      <c r="F110" s="295"/>
      <c r="G110" s="293">
        <v>41788.92</v>
      </c>
      <c r="H110" s="294" t="s">
        <v>84</v>
      </c>
      <c r="I110" s="295"/>
      <c r="J110" s="293">
        <v>11099.14</v>
      </c>
      <c r="K110" s="294" t="s">
        <v>84</v>
      </c>
      <c r="L110" s="295"/>
      <c r="M110" s="293">
        <f>D110+G110-J110</f>
        <v>374326.43</v>
      </c>
      <c r="N110" s="294" t="s">
        <v>84</v>
      </c>
      <c r="O110" s="295"/>
      <c r="P110" s="293">
        <f>M110</f>
        <v>374326.43</v>
      </c>
      <c r="Q110" s="294" t="s">
        <v>84</v>
      </c>
      <c r="R110" s="295"/>
      <c r="S110" s="293">
        <v>0</v>
      </c>
      <c r="T110" s="294" t="s">
        <v>84</v>
      </c>
      <c r="U110" s="617"/>
      <c r="V110" s="618"/>
    </row>
    <row r="111" spans="1:22" ht="12.75">
      <c r="A111" s="539">
        <v>17</v>
      </c>
      <c r="B111" s="612" t="s">
        <v>142</v>
      </c>
      <c r="C111" s="291"/>
      <c r="D111" s="263">
        <v>2</v>
      </c>
      <c r="E111" s="264" t="s">
        <v>87</v>
      </c>
      <c r="F111" s="291"/>
      <c r="G111" s="263"/>
      <c r="H111" s="264" t="s">
        <v>87</v>
      </c>
      <c r="I111" s="291"/>
      <c r="J111" s="263">
        <v>0</v>
      </c>
      <c r="K111" s="264" t="s">
        <v>87</v>
      </c>
      <c r="L111" s="292"/>
      <c r="M111" s="263">
        <f>D111+G111-J111</f>
        <v>2</v>
      </c>
      <c r="N111" s="264" t="s">
        <v>87</v>
      </c>
      <c r="O111" s="291"/>
      <c r="P111" s="263">
        <f>M111</f>
        <v>2</v>
      </c>
      <c r="Q111" s="264" t="s">
        <v>87</v>
      </c>
      <c r="R111" s="291"/>
      <c r="S111" s="263">
        <v>0</v>
      </c>
      <c r="T111" s="264" t="s">
        <v>87</v>
      </c>
      <c r="U111" s="613"/>
      <c r="V111" s="614"/>
    </row>
    <row r="112" spans="1:22" ht="13.5" thickBot="1">
      <c r="A112" s="615"/>
      <c r="B112" s="616" t="s">
        <v>143</v>
      </c>
      <c r="C112" s="295"/>
      <c r="D112" s="293">
        <v>7000</v>
      </c>
      <c r="E112" s="294" t="s">
        <v>84</v>
      </c>
      <c r="F112" s="295"/>
      <c r="G112" s="293"/>
      <c r="H112" s="294" t="s">
        <v>84</v>
      </c>
      <c r="I112" s="295"/>
      <c r="J112" s="293">
        <v>0</v>
      </c>
      <c r="K112" s="294" t="s">
        <v>84</v>
      </c>
      <c r="L112" s="295"/>
      <c r="M112" s="293">
        <f>D112+G112-J112</f>
        <v>7000</v>
      </c>
      <c r="N112" s="294" t="s">
        <v>84</v>
      </c>
      <c r="O112" s="295"/>
      <c r="P112" s="293">
        <f>M112</f>
        <v>7000</v>
      </c>
      <c r="Q112" s="294" t="s">
        <v>84</v>
      </c>
      <c r="R112" s="295"/>
      <c r="S112" s="293">
        <v>0</v>
      </c>
      <c r="T112" s="294" t="s">
        <v>84</v>
      </c>
      <c r="U112" s="617"/>
      <c r="V112" s="618"/>
    </row>
    <row r="113" spans="1:22" ht="12.75">
      <c r="A113" s="556" t="s">
        <v>144</v>
      </c>
      <c r="B113" s="557"/>
      <c r="C113" s="558"/>
      <c r="D113" s="572">
        <f>D109+D111</f>
        <v>330</v>
      </c>
      <c r="E113" s="559" t="s">
        <v>86</v>
      </c>
      <c r="F113" s="560"/>
      <c r="G113" s="572">
        <f>G109+G111</f>
        <v>10</v>
      </c>
      <c r="H113" s="559" t="s">
        <v>86</v>
      </c>
      <c r="I113" s="560"/>
      <c r="J113" s="572">
        <f>J109+J111</f>
        <v>23</v>
      </c>
      <c r="K113" s="559" t="s">
        <v>86</v>
      </c>
      <c r="L113" s="560"/>
      <c r="M113" s="603">
        <f>M109+M111</f>
        <v>317</v>
      </c>
      <c r="N113" s="559" t="s">
        <v>86</v>
      </c>
      <c r="O113" s="560"/>
      <c r="P113" s="603">
        <f>P109+P111</f>
        <v>317</v>
      </c>
      <c r="Q113" s="559" t="s">
        <v>86</v>
      </c>
      <c r="R113" s="560"/>
      <c r="S113" s="619">
        <f>S111+S108+S106+S103+S101+S99+S95+S93+S90</f>
        <v>0</v>
      </c>
      <c r="T113" s="620" t="s">
        <v>86</v>
      </c>
      <c r="U113" s="561" t="s">
        <v>167</v>
      </c>
      <c r="V113" s="562"/>
    </row>
    <row r="114" spans="1:22" ht="13.5" thickBot="1">
      <c r="A114" s="563"/>
      <c r="B114" s="621"/>
      <c r="C114" s="565"/>
      <c r="D114" s="276">
        <f>D110+D112</f>
        <v>350636.65</v>
      </c>
      <c r="E114" s="566" t="s">
        <v>84</v>
      </c>
      <c r="F114" s="567"/>
      <c r="G114" s="276">
        <f>G110+G112</f>
        <v>41788.92</v>
      </c>
      <c r="H114" s="566" t="s">
        <v>84</v>
      </c>
      <c r="I114" s="567"/>
      <c r="J114" s="276">
        <f>J110+J112</f>
        <v>11099.14</v>
      </c>
      <c r="K114" s="566" t="s">
        <v>84</v>
      </c>
      <c r="L114" s="567"/>
      <c r="M114" s="276">
        <f>M110+M112</f>
        <v>381326.43</v>
      </c>
      <c r="N114" s="566" t="s">
        <v>84</v>
      </c>
      <c r="O114" s="567"/>
      <c r="P114" s="276">
        <f>P110+P112</f>
        <v>381326.43</v>
      </c>
      <c r="Q114" s="566" t="s">
        <v>84</v>
      </c>
      <c r="R114" s="567"/>
      <c r="S114" s="622">
        <f>S112+S109+S107+S104+S102+S100+S96+S94+S91</f>
        <v>0</v>
      </c>
      <c r="T114" s="623" t="s">
        <v>84</v>
      </c>
      <c r="U114" s="624" t="s">
        <v>18</v>
      </c>
      <c r="V114" s="625" t="s">
        <v>84</v>
      </c>
    </row>
    <row r="115" spans="1:22" ht="13.5" thickBot="1">
      <c r="A115" s="697" t="s">
        <v>46</v>
      </c>
      <c r="B115" s="698" t="s">
        <v>17</v>
      </c>
      <c r="C115" s="626"/>
      <c r="D115" s="627"/>
      <c r="E115" s="627"/>
      <c r="F115" s="627"/>
      <c r="G115" s="627"/>
      <c r="H115" s="627"/>
      <c r="I115" s="627"/>
      <c r="J115" s="627"/>
      <c r="K115" s="627"/>
      <c r="L115" s="627"/>
      <c r="M115" s="627"/>
      <c r="N115" s="627"/>
      <c r="O115" s="627"/>
      <c r="P115" s="627"/>
      <c r="Q115" s="627"/>
      <c r="R115" s="627"/>
      <c r="S115" s="627"/>
      <c r="T115" s="627"/>
      <c r="U115" s="627"/>
      <c r="V115" s="628"/>
    </row>
    <row r="116" spans="1:22" ht="12.75">
      <c r="A116" s="492">
        <v>18</v>
      </c>
      <c r="B116" s="629" t="s">
        <v>146</v>
      </c>
      <c r="C116" s="291"/>
      <c r="D116" s="296" t="s">
        <v>151</v>
      </c>
      <c r="E116" s="297"/>
      <c r="F116" s="298"/>
      <c r="G116" s="321" t="s">
        <v>197</v>
      </c>
      <c r="H116" s="322"/>
      <c r="I116" s="298"/>
      <c r="J116" s="321" t="s">
        <v>198</v>
      </c>
      <c r="K116" s="322"/>
      <c r="L116" s="298"/>
      <c r="M116" s="321" t="s">
        <v>199</v>
      </c>
      <c r="N116" s="322"/>
      <c r="O116" s="298"/>
      <c r="P116" s="321" t="str">
        <f>M116</f>
        <v>46 402 wolum.</v>
      </c>
      <c r="Q116" s="322"/>
      <c r="R116" s="291"/>
      <c r="S116" s="263">
        <v>0</v>
      </c>
      <c r="T116" s="264" t="s">
        <v>87</v>
      </c>
      <c r="U116" s="541"/>
      <c r="V116" s="542"/>
    </row>
    <row r="117" spans="1:22" s="9" customFormat="1" ht="12" customHeight="1">
      <c r="A117" s="496"/>
      <c r="B117" s="630"/>
      <c r="C117" s="305"/>
      <c r="D117" s="299">
        <v>452756.38</v>
      </c>
      <c r="E117" s="300" t="s">
        <v>84</v>
      </c>
      <c r="F117" s="301"/>
      <c r="G117" s="299">
        <v>40193.81</v>
      </c>
      <c r="H117" s="300" t="s">
        <v>84</v>
      </c>
      <c r="I117" s="301"/>
      <c r="J117" s="302">
        <v>9106.54</v>
      </c>
      <c r="K117" s="303" t="s">
        <v>84</v>
      </c>
      <c r="L117" s="301"/>
      <c r="M117" s="302">
        <f>D117+G117-J117</f>
        <v>483843.65</v>
      </c>
      <c r="N117" s="303" t="s">
        <v>84</v>
      </c>
      <c r="O117" s="301"/>
      <c r="P117" s="302">
        <f>M117</f>
        <v>483843.65</v>
      </c>
      <c r="Q117" s="303" t="s">
        <v>84</v>
      </c>
      <c r="R117" s="301"/>
      <c r="S117" s="225">
        <v>0</v>
      </c>
      <c r="T117" s="303" t="s">
        <v>84</v>
      </c>
      <c r="U117" s="541"/>
      <c r="V117" s="631"/>
    </row>
    <row r="118" spans="1:22" ht="12.75">
      <c r="A118" s="632"/>
      <c r="B118" s="633" t="s">
        <v>17</v>
      </c>
      <c r="C118" s="231"/>
      <c r="D118" s="323" t="s">
        <v>196</v>
      </c>
      <c r="E118" s="324"/>
      <c r="F118" s="304"/>
      <c r="G118" s="323" t="s">
        <v>200</v>
      </c>
      <c r="H118" s="324"/>
      <c r="I118" s="231"/>
      <c r="J118" s="323" t="s">
        <v>201</v>
      </c>
      <c r="K118" s="324"/>
      <c r="L118" s="231"/>
      <c r="M118" s="323" t="s">
        <v>202</v>
      </c>
      <c r="N118" s="324"/>
      <c r="O118" s="231"/>
      <c r="P118" s="323" t="str">
        <f>M118</f>
        <v>56 980 wolum.</v>
      </c>
      <c r="Q118" s="324"/>
      <c r="R118" s="231"/>
      <c r="S118" s="306">
        <v>0</v>
      </c>
      <c r="T118" s="229" t="s">
        <v>87</v>
      </c>
      <c r="U118" s="634"/>
      <c r="V118" s="635"/>
    </row>
    <row r="119" spans="1:22" ht="12.75">
      <c r="A119" s="632"/>
      <c r="B119" s="598" t="s">
        <v>47</v>
      </c>
      <c r="C119" s="301"/>
      <c r="D119" s="302">
        <v>207396.91</v>
      </c>
      <c r="E119" s="303" t="s">
        <v>84</v>
      </c>
      <c r="F119" s="301"/>
      <c r="G119" s="302">
        <v>200010.13</v>
      </c>
      <c r="H119" s="303" t="s">
        <v>84</v>
      </c>
      <c r="I119" s="301"/>
      <c r="J119" s="302">
        <v>21832.5</v>
      </c>
      <c r="K119" s="303" t="s">
        <v>84</v>
      </c>
      <c r="L119" s="301"/>
      <c r="M119" s="302">
        <f>D119+G119-J119</f>
        <v>385574.54000000004</v>
      </c>
      <c r="N119" s="303" t="s">
        <v>84</v>
      </c>
      <c r="O119" s="301"/>
      <c r="P119" s="302">
        <f>M119</f>
        <v>385574.54000000004</v>
      </c>
      <c r="Q119" s="303" t="s">
        <v>84</v>
      </c>
      <c r="R119" s="301"/>
      <c r="S119" s="214">
        <v>0</v>
      </c>
      <c r="T119" s="303" t="s">
        <v>84</v>
      </c>
      <c r="U119" s="541"/>
      <c r="V119" s="631"/>
    </row>
    <row r="120" spans="1:22" ht="12.75">
      <c r="A120" s="496"/>
      <c r="B120" s="636" t="s">
        <v>102</v>
      </c>
      <c r="C120" s="305"/>
      <c r="D120" s="210">
        <v>348</v>
      </c>
      <c r="E120" s="211" t="s">
        <v>87</v>
      </c>
      <c r="F120" s="305"/>
      <c r="G120" s="210"/>
      <c r="H120" s="211" t="s">
        <v>87</v>
      </c>
      <c r="I120" s="305"/>
      <c r="J120" s="210">
        <v>0</v>
      </c>
      <c r="K120" s="211" t="s">
        <v>87</v>
      </c>
      <c r="L120" s="305"/>
      <c r="M120" s="210">
        <f>D120+G120-J120</f>
        <v>348</v>
      </c>
      <c r="N120" s="211" t="s">
        <v>87</v>
      </c>
      <c r="O120" s="305"/>
      <c r="P120" s="210">
        <v>348</v>
      </c>
      <c r="Q120" s="211" t="s">
        <v>87</v>
      </c>
      <c r="R120" s="305"/>
      <c r="S120" s="210">
        <v>0</v>
      </c>
      <c r="T120" s="211" t="s">
        <v>87</v>
      </c>
      <c r="U120" s="193"/>
      <c r="V120" s="542"/>
    </row>
    <row r="121" spans="1:23" s="9" customFormat="1" ht="12.75">
      <c r="A121" s="632"/>
      <c r="B121" s="637"/>
      <c r="C121" s="301"/>
      <c r="D121" s="214">
        <v>56614.26</v>
      </c>
      <c r="E121" s="303" t="s">
        <v>84</v>
      </c>
      <c r="F121" s="301"/>
      <c r="G121" s="214"/>
      <c r="H121" s="303" t="s">
        <v>84</v>
      </c>
      <c r="I121" s="301"/>
      <c r="J121" s="214">
        <v>0</v>
      </c>
      <c r="K121" s="303" t="s">
        <v>84</v>
      </c>
      <c r="L121" s="301"/>
      <c r="M121" s="214">
        <f>D121+G121-J121</f>
        <v>56614.26</v>
      </c>
      <c r="N121" s="303" t="s">
        <v>84</v>
      </c>
      <c r="O121" s="301"/>
      <c r="P121" s="214">
        <f>M121</f>
        <v>56614.26</v>
      </c>
      <c r="Q121" s="303" t="s">
        <v>84</v>
      </c>
      <c r="R121" s="301"/>
      <c r="S121" s="214">
        <v>0</v>
      </c>
      <c r="T121" s="303" t="s">
        <v>84</v>
      </c>
      <c r="U121" s="166"/>
      <c r="V121" s="631"/>
      <c r="W121" s="28"/>
    </row>
    <row r="122" spans="1:22" ht="12.75">
      <c r="A122" s="632"/>
      <c r="B122" s="633" t="s">
        <v>25</v>
      </c>
      <c r="C122" s="231"/>
      <c r="D122" s="306">
        <v>204</v>
      </c>
      <c r="E122" s="229" t="s">
        <v>87</v>
      </c>
      <c r="F122" s="231"/>
      <c r="G122" s="306">
        <v>184</v>
      </c>
      <c r="H122" s="229" t="s">
        <v>87</v>
      </c>
      <c r="I122" s="231"/>
      <c r="J122" s="306">
        <v>0</v>
      </c>
      <c r="K122" s="229" t="s">
        <v>87</v>
      </c>
      <c r="L122" s="231"/>
      <c r="M122" s="302">
        <f>D122+G122-J122</f>
        <v>388</v>
      </c>
      <c r="N122" s="229" t="s">
        <v>87</v>
      </c>
      <c r="O122" s="231"/>
      <c r="P122" s="306">
        <f>M122</f>
        <v>388</v>
      </c>
      <c r="Q122" s="229" t="s">
        <v>87</v>
      </c>
      <c r="R122" s="231"/>
      <c r="S122" s="306">
        <v>0</v>
      </c>
      <c r="T122" s="229" t="s">
        <v>87</v>
      </c>
      <c r="U122" s="634"/>
      <c r="V122" s="635"/>
    </row>
    <row r="123" spans="1:22" ht="11.25" customHeight="1" thickBot="1">
      <c r="A123" s="632"/>
      <c r="B123" s="461"/>
      <c r="C123" s="305"/>
      <c r="D123" s="214">
        <v>4007.1</v>
      </c>
      <c r="E123" s="300" t="s">
        <v>84</v>
      </c>
      <c r="F123" s="301"/>
      <c r="G123" s="214">
        <v>1799.55</v>
      </c>
      <c r="H123" s="303" t="s">
        <v>84</v>
      </c>
      <c r="I123" s="301"/>
      <c r="J123" s="214">
        <v>0</v>
      </c>
      <c r="K123" s="303" t="s">
        <v>84</v>
      </c>
      <c r="L123" s="301"/>
      <c r="M123" s="214">
        <f>D123+G123-J123</f>
        <v>5806.65</v>
      </c>
      <c r="N123" s="303" t="s">
        <v>84</v>
      </c>
      <c r="O123" s="301"/>
      <c r="P123" s="214">
        <f>M123</f>
        <v>5806.65</v>
      </c>
      <c r="Q123" s="303" t="s">
        <v>84</v>
      </c>
      <c r="R123" s="301"/>
      <c r="S123" s="214">
        <v>0</v>
      </c>
      <c r="T123" s="303" t="s">
        <v>84</v>
      </c>
      <c r="U123" s="541"/>
      <c r="V123" s="631"/>
    </row>
    <row r="124" spans="1:22" ht="12.75">
      <c r="A124" s="700"/>
      <c r="B124" s="701" t="s">
        <v>53</v>
      </c>
      <c r="C124" s="638"/>
      <c r="D124" s="205" t="s">
        <v>117</v>
      </c>
      <c r="E124" s="559"/>
      <c r="F124" s="558"/>
      <c r="G124" s="205" t="s">
        <v>117</v>
      </c>
      <c r="H124" s="559"/>
      <c r="I124" s="558"/>
      <c r="J124" s="205" t="s">
        <v>117</v>
      </c>
      <c r="K124" s="559"/>
      <c r="L124" s="558"/>
      <c r="M124" s="205" t="s">
        <v>117</v>
      </c>
      <c r="N124" s="559"/>
      <c r="O124" s="558"/>
      <c r="P124" s="205" t="s">
        <v>117</v>
      </c>
      <c r="Q124" s="559"/>
      <c r="R124" s="638"/>
      <c r="S124" s="639">
        <v>0</v>
      </c>
      <c r="T124" s="640" t="s">
        <v>87</v>
      </c>
      <c r="U124" s="641"/>
      <c r="V124" s="206"/>
    </row>
    <row r="125" spans="1:22" ht="13.5" thickBot="1">
      <c r="A125" s="699"/>
      <c r="B125" s="702"/>
      <c r="C125" s="642"/>
      <c r="D125" s="276">
        <f>D117+D119+D121+D123</f>
        <v>720774.65</v>
      </c>
      <c r="E125" s="566" t="s">
        <v>84</v>
      </c>
      <c r="F125" s="565"/>
      <c r="G125" s="276">
        <f>G117+G119+G121+G123</f>
        <v>242003.49</v>
      </c>
      <c r="H125" s="566" t="s">
        <v>84</v>
      </c>
      <c r="I125" s="565"/>
      <c r="J125" s="276">
        <f>J117+J119+J121+J123</f>
        <v>30939.04</v>
      </c>
      <c r="K125" s="566" t="s">
        <v>84</v>
      </c>
      <c r="L125" s="565"/>
      <c r="M125" s="276">
        <f>D125+G125-J125</f>
        <v>931839.1</v>
      </c>
      <c r="N125" s="566" t="s">
        <v>84</v>
      </c>
      <c r="O125" s="565"/>
      <c r="P125" s="276">
        <f>P117+P119+P121+P123</f>
        <v>931839.1000000001</v>
      </c>
      <c r="Q125" s="566" t="s">
        <v>84</v>
      </c>
      <c r="R125" s="642"/>
      <c r="S125" s="643">
        <v>0</v>
      </c>
      <c r="T125" s="644" t="s">
        <v>84</v>
      </c>
      <c r="U125" s="645" t="s">
        <v>117</v>
      </c>
      <c r="V125" s="646"/>
    </row>
    <row r="126" spans="1:22" ht="12.75">
      <c r="A126" s="647"/>
      <c r="B126" s="648"/>
      <c r="C126" s="649"/>
      <c r="D126" s="650"/>
      <c r="E126" s="651"/>
      <c r="F126" s="652"/>
      <c r="G126" s="650"/>
      <c r="H126" s="651"/>
      <c r="I126" s="652"/>
      <c r="J126" s="650"/>
      <c r="K126" s="651"/>
      <c r="L126" s="652"/>
      <c r="M126" s="650"/>
      <c r="N126" s="651"/>
      <c r="O126" s="652"/>
      <c r="P126" s="650"/>
      <c r="Q126" s="651"/>
      <c r="R126" s="649"/>
      <c r="S126" s="653"/>
      <c r="T126" s="654"/>
      <c r="U126" s="655"/>
      <c r="V126" s="655"/>
    </row>
    <row r="127" spans="1:23" s="9" customFormat="1" ht="15.75" customHeight="1">
      <c r="A127" s="656" t="s">
        <v>116</v>
      </c>
      <c r="B127" s="657" t="s">
        <v>174</v>
      </c>
      <c r="C127" s="96"/>
      <c r="D127" s="96"/>
      <c r="E127" s="96"/>
      <c r="F127" s="658"/>
      <c r="G127" s="659"/>
      <c r="H127" s="658"/>
      <c r="I127" s="659"/>
      <c r="J127" s="659"/>
      <c r="K127" s="659"/>
      <c r="L127" s="658"/>
      <c r="M127" s="659"/>
      <c r="N127" s="659"/>
      <c r="O127" s="660"/>
      <c r="P127" s="661"/>
      <c r="Q127" s="659"/>
      <c r="R127" s="660"/>
      <c r="S127" s="662"/>
      <c r="T127" s="661"/>
      <c r="U127" s="659"/>
      <c r="V127" s="658"/>
      <c r="W127" s="37"/>
    </row>
    <row r="128" spans="1:23" ht="12.75" customHeight="1">
      <c r="A128" s="656" t="s">
        <v>168</v>
      </c>
      <c r="B128" s="657" t="s">
        <v>170</v>
      </c>
      <c r="C128" s="96"/>
      <c r="D128" s="96"/>
      <c r="E128" s="96"/>
      <c r="F128" s="663"/>
      <c r="G128" s="100"/>
      <c r="H128" s="664"/>
      <c r="I128" s="665"/>
      <c r="J128" s="100"/>
      <c r="K128" s="666"/>
      <c r="L128" s="667"/>
      <c r="M128" s="668"/>
      <c r="N128" s="666"/>
      <c r="O128" s="669"/>
      <c r="P128" s="100"/>
      <c r="Q128" s="666"/>
      <c r="R128" s="669"/>
      <c r="S128" s="100"/>
      <c r="T128" s="670"/>
      <c r="U128" s="541"/>
      <c r="V128" s="671"/>
      <c r="W128" s="3"/>
    </row>
    <row r="129" spans="1:23" ht="15.75" customHeight="1">
      <c r="A129" s="131" t="s">
        <v>169</v>
      </c>
      <c r="B129" s="657" t="s">
        <v>171</v>
      </c>
      <c r="C129" s="96"/>
      <c r="D129" s="96"/>
      <c r="E129" s="96"/>
      <c r="F129" s="667"/>
      <c r="G129" s="672"/>
      <c r="H129" s="673"/>
      <c r="I129" s="665"/>
      <c r="J129" s="672"/>
      <c r="K129" s="673"/>
      <c r="L129" s="665"/>
      <c r="M129" s="674"/>
      <c r="N129" s="673"/>
      <c r="O129" s="669"/>
      <c r="P129" s="225"/>
      <c r="Q129" s="673"/>
      <c r="R129" s="669"/>
      <c r="S129" s="225"/>
      <c r="T129" s="675"/>
      <c r="U129" s="676"/>
      <c r="V129" s="671"/>
      <c r="W129" s="3"/>
    </row>
    <row r="130" spans="1:23" ht="25.5" customHeight="1">
      <c r="A130" s="677"/>
      <c r="B130" s="678"/>
      <c r="C130" s="665"/>
      <c r="D130" s="679"/>
      <c r="E130" s="91"/>
      <c r="F130" s="665"/>
      <c r="G130" s="679"/>
      <c r="H130" s="680"/>
      <c r="I130" s="665"/>
      <c r="J130" s="679"/>
      <c r="K130" s="666"/>
      <c r="L130" s="681"/>
      <c r="M130" s="100"/>
      <c r="N130" s="666"/>
      <c r="O130" s="669"/>
      <c r="P130" s="100"/>
      <c r="Q130" s="666"/>
      <c r="R130" s="669"/>
      <c r="S130" s="100"/>
      <c r="T130" s="670"/>
      <c r="U130" s="682"/>
      <c r="V130" s="671"/>
      <c r="W130" s="3"/>
    </row>
    <row r="131" spans="1:23" ht="17.25" customHeight="1">
      <c r="A131" s="41"/>
      <c r="B131" s="42"/>
      <c r="C131" s="43"/>
      <c r="D131" s="44"/>
      <c r="E131" s="45"/>
      <c r="F131" s="43"/>
      <c r="G131" s="44"/>
      <c r="H131" s="46"/>
      <c r="I131" s="43"/>
      <c r="J131" s="44"/>
      <c r="K131" s="46"/>
      <c r="L131" s="43"/>
      <c r="M131" s="47"/>
      <c r="N131" s="46"/>
      <c r="O131" s="39"/>
      <c r="P131" s="40"/>
      <c r="Q131" s="38"/>
      <c r="R131" s="39"/>
      <c r="S131" s="40"/>
      <c r="T131" s="38"/>
      <c r="U131" s="36"/>
      <c r="V131" s="35"/>
      <c r="W131" s="3"/>
    </row>
    <row r="132" spans="1:16" ht="12.75">
      <c r="A132" s="48"/>
      <c r="B132" s="309"/>
      <c r="C132" s="309"/>
      <c r="D132" s="50"/>
      <c r="E132" s="32"/>
      <c r="F132" s="32"/>
      <c r="G132" s="49"/>
      <c r="H132" s="32"/>
      <c r="I132" s="32"/>
      <c r="J132" s="32"/>
      <c r="K132" s="32"/>
      <c r="L132" s="32"/>
      <c r="M132" s="32"/>
      <c r="N132" s="32"/>
      <c r="O132" s="3"/>
      <c r="P132" s="3"/>
    </row>
    <row r="133" spans="2:16" ht="12.75">
      <c r="B133" s="310"/>
      <c r="C133" s="310"/>
      <c r="D133" s="25"/>
      <c r="E133" s="25"/>
      <c r="F133" s="25"/>
      <c r="G133" s="25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t="12.75">
      <c r="B134" s="308"/>
      <c r="C134" s="24"/>
      <c r="D134" s="25"/>
      <c r="E134" s="25"/>
      <c r="F134" s="25"/>
      <c r="G134" s="25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t="12.75">
      <c r="B135" s="308"/>
      <c r="C135" s="24"/>
      <c r="D135" s="25"/>
      <c r="E135" s="25"/>
      <c r="F135" s="25"/>
      <c r="G135" s="25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2.75">
      <c r="B136" s="310"/>
      <c r="C136" s="310"/>
      <c r="D136" s="25"/>
      <c r="E136" s="25"/>
      <c r="F136" s="25"/>
      <c r="G136" s="25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2.75">
      <c r="B137" s="310"/>
      <c r="C137" s="310"/>
      <c r="D137" s="25"/>
      <c r="E137" s="25"/>
      <c r="F137" s="25"/>
      <c r="G137" s="25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2.75">
      <c r="B138" s="310"/>
      <c r="C138" s="310"/>
      <c r="D138" s="25"/>
      <c r="E138" s="25"/>
      <c r="F138" s="25"/>
      <c r="G138" s="25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2.75">
      <c r="B139" s="310"/>
      <c r="C139" s="310"/>
      <c r="D139" s="25"/>
      <c r="E139" s="25"/>
      <c r="F139" s="25"/>
      <c r="G139" s="25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2.75">
      <c r="B140" s="310"/>
      <c r="C140" s="310"/>
      <c r="D140" s="25"/>
      <c r="E140" s="25"/>
      <c r="F140" s="25"/>
      <c r="G140" s="25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2.75">
      <c r="B141" s="310"/>
      <c r="C141" s="310"/>
      <c r="D141" s="25"/>
      <c r="E141" s="25"/>
      <c r="F141" s="25"/>
      <c r="G141" s="25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2.75">
      <c r="B142" s="310"/>
      <c r="C142" s="310"/>
      <c r="D142" s="25"/>
      <c r="E142" s="25"/>
      <c r="F142" s="25"/>
      <c r="G142" s="25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2.75">
      <c r="B143" s="310"/>
      <c r="C143" s="310"/>
      <c r="D143" s="25"/>
      <c r="E143" s="25"/>
      <c r="F143" s="25"/>
      <c r="G143" s="25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2.75">
      <c r="B144" s="310"/>
      <c r="C144" s="310"/>
      <c r="D144" s="25"/>
      <c r="E144" s="25"/>
      <c r="F144" s="25"/>
      <c r="G144" s="25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2.75">
      <c r="B145" s="310"/>
      <c r="C145" s="310"/>
      <c r="D145" s="25"/>
      <c r="E145" s="25"/>
      <c r="F145" s="25"/>
      <c r="G145" s="25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2.75">
      <c r="B146" s="310"/>
      <c r="C146" s="310"/>
      <c r="D146" s="25"/>
      <c r="E146" s="25"/>
      <c r="F146" s="25"/>
      <c r="G146" s="25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2.75">
      <c r="B147" s="310"/>
      <c r="C147" s="310"/>
      <c r="D147" s="25"/>
      <c r="E147" s="25"/>
      <c r="F147" s="25"/>
      <c r="G147" s="25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2.75">
      <c r="B148" s="310"/>
      <c r="C148" s="310"/>
      <c r="D148" s="25"/>
      <c r="E148" s="25"/>
      <c r="F148" s="25"/>
      <c r="G148" s="25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2.75">
      <c r="B149" s="310"/>
      <c r="C149" s="310"/>
      <c r="D149" s="25"/>
      <c r="E149" s="25"/>
      <c r="F149" s="25"/>
      <c r="G149" s="25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2.75">
      <c r="B150" s="310"/>
      <c r="C150" s="310"/>
      <c r="D150" s="25"/>
      <c r="E150" s="25"/>
      <c r="F150" s="25"/>
      <c r="G150" s="25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2.75">
      <c r="B151" s="310"/>
      <c r="C151" s="310"/>
      <c r="D151" s="25"/>
      <c r="E151" s="25"/>
      <c r="F151" s="25"/>
      <c r="G151" s="25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2.75">
      <c r="B152" s="310"/>
      <c r="C152" s="310"/>
      <c r="D152" s="25"/>
      <c r="E152" s="25"/>
      <c r="F152" s="25"/>
      <c r="G152" s="25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2.75">
      <c r="B153" s="310"/>
      <c r="C153" s="310"/>
      <c r="D153" s="25"/>
      <c r="E153" s="25"/>
      <c r="F153" s="25"/>
      <c r="G153" s="25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2.75">
      <c r="B154" s="310"/>
      <c r="C154" s="310"/>
      <c r="D154" s="25"/>
      <c r="E154" s="25"/>
      <c r="F154" s="25"/>
      <c r="G154" s="25"/>
      <c r="H154" s="3"/>
      <c r="I154" s="3"/>
      <c r="J154" s="3"/>
      <c r="K154" s="3"/>
      <c r="L154" s="3"/>
      <c r="M154" s="3"/>
      <c r="N154" s="3"/>
      <c r="O154" s="3"/>
      <c r="P154" s="3"/>
    </row>
    <row r="155" spans="2:16" ht="12.75">
      <c r="B155" s="353"/>
      <c r="C155" s="353"/>
      <c r="D155" s="25"/>
      <c r="E155" s="25"/>
      <c r="F155" s="25"/>
      <c r="G155" s="25"/>
      <c r="H155" s="3"/>
      <c r="I155" s="3"/>
      <c r="J155" s="3"/>
      <c r="K155" s="3"/>
      <c r="L155" s="3"/>
      <c r="M155" s="3"/>
      <c r="N155" s="3"/>
      <c r="O155" s="3"/>
      <c r="P155" s="3"/>
    </row>
    <row r="156" spans="2:16" ht="12.75">
      <c r="B156" s="353"/>
      <c r="C156" s="353"/>
      <c r="D156" s="25"/>
      <c r="E156" s="25"/>
      <c r="F156" s="25"/>
      <c r="G156" s="25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2.75">
      <c r="B157" s="353"/>
      <c r="C157" s="353"/>
      <c r="D157" s="25"/>
      <c r="E157" s="25"/>
      <c r="F157" s="25"/>
      <c r="G157" s="25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2.75">
      <c r="B158" s="353"/>
      <c r="C158" s="353"/>
      <c r="D158" s="25"/>
      <c r="E158" s="25"/>
      <c r="F158" s="25"/>
      <c r="G158" s="25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2.75">
      <c r="B159" s="353"/>
      <c r="C159" s="353"/>
      <c r="D159" s="25"/>
      <c r="E159" s="25"/>
      <c r="F159" s="25"/>
      <c r="G159" s="25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2.75">
      <c r="B160" s="353"/>
      <c r="C160" s="353"/>
      <c r="D160" s="25"/>
      <c r="E160" s="25"/>
      <c r="F160" s="25"/>
      <c r="G160" s="25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2.75">
      <c r="B161" s="310"/>
      <c r="C161" s="310"/>
      <c r="D161" s="25"/>
      <c r="E161" s="25"/>
      <c r="F161" s="25"/>
      <c r="G161" s="25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2.75">
      <c r="B162" s="353"/>
      <c r="C162" s="353"/>
      <c r="D162" s="25"/>
      <c r="E162" s="25"/>
      <c r="F162" s="25"/>
      <c r="G162" s="25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2.75">
      <c r="B163" s="353"/>
      <c r="C163" s="353"/>
      <c r="D163" s="25"/>
      <c r="E163" s="25"/>
      <c r="F163" s="25"/>
      <c r="G163" s="25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2.75">
      <c r="B164" s="3"/>
      <c r="C164" s="3"/>
      <c r="D164" s="22"/>
      <c r="E164" s="22"/>
      <c r="F164" s="22"/>
      <c r="G164" s="22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13"/>
      <c r="B166" s="13"/>
      <c r="C166" s="13"/>
      <c r="D166" s="8"/>
      <c r="E166" s="8"/>
      <c r="F166" s="8"/>
      <c r="G166" s="10"/>
      <c r="H166" s="10"/>
      <c r="I166" s="10"/>
      <c r="J166" s="10"/>
      <c r="K166" s="10"/>
      <c r="L166" s="10"/>
      <c r="M166" s="8"/>
      <c r="N166" s="8"/>
      <c r="O166" s="8"/>
      <c r="P166" s="11"/>
    </row>
    <row r="167" spans="1:3" ht="23.25" customHeight="1">
      <c r="A167" s="6"/>
      <c r="B167" s="18"/>
      <c r="C167" s="18"/>
    </row>
    <row r="168" spans="1:16" ht="22.5" customHeight="1">
      <c r="A168" s="16"/>
      <c r="B168" s="352"/>
      <c r="C168" s="352"/>
      <c r="D168" s="352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52"/>
    </row>
    <row r="169" spans="1:16" ht="15.75">
      <c r="A169" s="16"/>
      <c r="B169" s="352"/>
      <c r="C169" s="352"/>
      <c r="D169" s="352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</row>
    <row r="170" spans="1:2" ht="13.5" customHeight="1">
      <c r="A170" s="6"/>
      <c r="B170" s="18"/>
    </row>
    <row r="171" spans="1:16" ht="15.75">
      <c r="A171" s="16"/>
      <c r="B171" s="351"/>
      <c r="C171" s="351"/>
      <c r="D171" s="351"/>
      <c r="E171" s="351"/>
      <c r="F171" s="351"/>
      <c r="G171" s="351"/>
      <c r="H171" s="351"/>
      <c r="I171" s="351"/>
      <c r="J171" s="351"/>
      <c r="K171" s="351"/>
      <c r="L171" s="351"/>
      <c r="M171" s="351"/>
      <c r="N171" s="351"/>
      <c r="O171" s="351"/>
      <c r="P171" s="351"/>
    </row>
    <row r="172" spans="2:16" ht="12.75">
      <c r="B172" s="351"/>
      <c r="C172" s="351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</row>
    <row r="173" spans="1:16" ht="19.5" customHeight="1">
      <c r="A173" s="16"/>
      <c r="B173" s="351"/>
      <c r="C173" s="351"/>
      <c r="D173" s="351"/>
      <c r="E173" s="351"/>
      <c r="F173" s="351"/>
      <c r="G173" s="351"/>
      <c r="H173" s="351"/>
      <c r="I173" s="351"/>
      <c r="J173" s="351"/>
      <c r="K173" s="351"/>
      <c r="L173" s="351"/>
      <c r="M173" s="351"/>
      <c r="N173" s="351"/>
      <c r="O173" s="351"/>
      <c r="P173" s="351"/>
    </row>
    <row r="174" spans="2:16" ht="12.75"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  <c r="O174" s="351"/>
      <c r="P174" s="351"/>
    </row>
    <row r="176" ht="12.75">
      <c r="B176" s="20"/>
    </row>
    <row r="177" spans="1:3" ht="12.75">
      <c r="A177" s="6"/>
      <c r="B177" s="6"/>
      <c r="C177" s="6"/>
    </row>
    <row r="178" spans="1:10" ht="15.75">
      <c r="A178" s="14"/>
      <c r="B178" s="4"/>
      <c r="C178" s="4"/>
      <c r="G178" s="3"/>
      <c r="H178" s="3"/>
      <c r="I178" s="3"/>
      <c r="J178" s="3"/>
    </row>
    <row r="179" spans="1:3" ht="15.75">
      <c r="A179" s="14"/>
      <c r="B179" s="4"/>
      <c r="C179" s="4"/>
    </row>
    <row r="180" spans="1:3" ht="15.75">
      <c r="A180" s="14"/>
      <c r="B180" s="4"/>
      <c r="C180" s="4"/>
    </row>
    <row r="181" spans="1:3" ht="15.75">
      <c r="A181" s="14"/>
      <c r="B181" s="4"/>
      <c r="C181" s="4"/>
    </row>
    <row r="182" spans="1:3" ht="15.75">
      <c r="A182" s="14"/>
      <c r="B182" s="4"/>
      <c r="C182" s="4"/>
    </row>
    <row r="183" spans="1:3" ht="15.75">
      <c r="A183" s="14"/>
      <c r="B183" s="4"/>
      <c r="C183" s="4"/>
    </row>
    <row r="184" spans="1:3" ht="15.75">
      <c r="A184" s="14"/>
      <c r="B184" s="4"/>
      <c r="C184" s="4"/>
    </row>
    <row r="185" spans="1:10" ht="15.75">
      <c r="A185" s="14"/>
      <c r="B185" s="4"/>
      <c r="C185" s="4"/>
      <c r="G185" s="3"/>
      <c r="H185" s="3"/>
      <c r="I185" s="3"/>
      <c r="J185" s="3"/>
    </row>
    <row r="186" spans="1:3" ht="15.75">
      <c r="A186" s="14"/>
      <c r="B186" s="4"/>
      <c r="C186" s="4"/>
    </row>
    <row r="187" spans="1:3" ht="21" customHeight="1">
      <c r="A187" s="15"/>
      <c r="B187" s="6"/>
      <c r="C187" s="6"/>
    </row>
    <row r="188" spans="1:10" ht="15.75">
      <c r="A188" s="17"/>
      <c r="B188" s="354"/>
      <c r="C188" s="354"/>
      <c r="D188" s="355"/>
      <c r="E188" s="355"/>
      <c r="F188" s="355"/>
      <c r="G188" s="355"/>
      <c r="H188" s="355"/>
      <c r="I188" s="355"/>
      <c r="J188" s="355"/>
    </row>
    <row r="190" spans="1:3" ht="15.75">
      <c r="A190" s="14"/>
      <c r="B190" s="4"/>
      <c r="C190" s="4"/>
    </row>
    <row r="191" spans="1:3" ht="15.75">
      <c r="A191" s="14"/>
      <c r="B191" s="4"/>
      <c r="C191" s="4"/>
    </row>
    <row r="192" spans="1:3" ht="15.75">
      <c r="A192" s="14"/>
      <c r="B192" s="4"/>
      <c r="C192" s="4"/>
    </row>
    <row r="193" spans="1:3" ht="15.75">
      <c r="A193" s="14"/>
      <c r="B193" s="4"/>
      <c r="C193" s="4"/>
    </row>
    <row r="194" spans="1:3" ht="15.75">
      <c r="A194" s="14"/>
      <c r="B194" s="4"/>
      <c r="C194" s="4"/>
    </row>
    <row r="198" spans="1:3" ht="15.75">
      <c r="A198" s="14"/>
      <c r="B198" s="4"/>
      <c r="C198" s="4"/>
    </row>
    <row r="199" spans="1:3" ht="15.75">
      <c r="A199" s="14"/>
      <c r="B199" s="4"/>
      <c r="C199" s="4"/>
    </row>
    <row r="203" ht="12.75">
      <c r="B203" s="4"/>
    </row>
    <row r="204" ht="45.75" customHeight="1">
      <c r="B204" s="18"/>
    </row>
    <row r="205" spans="2:10" ht="12.75">
      <c r="B205" s="351"/>
      <c r="C205" s="351"/>
      <c r="D205" s="351"/>
      <c r="E205" s="351"/>
      <c r="F205" s="351"/>
      <c r="G205" s="351"/>
      <c r="H205" s="351"/>
      <c r="I205" s="351"/>
      <c r="J205" s="351"/>
    </row>
    <row r="206" spans="2:10" ht="12.75">
      <c r="B206" s="351"/>
      <c r="C206" s="351"/>
      <c r="D206" s="351"/>
      <c r="E206" s="351"/>
      <c r="F206" s="351"/>
      <c r="G206" s="351"/>
      <c r="H206" s="351"/>
      <c r="I206" s="351"/>
      <c r="J206" s="351"/>
    </row>
    <row r="208" ht="12.75">
      <c r="B208" s="21"/>
    </row>
    <row r="209" spans="1:2" ht="51" customHeight="1">
      <c r="A209" s="6"/>
      <c r="B209" s="21"/>
    </row>
    <row r="210" spans="1:12" ht="23.25" customHeight="1">
      <c r="A210" s="6"/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  <c r="L210" s="351"/>
    </row>
    <row r="211" spans="1:12" ht="23.25" customHeight="1">
      <c r="A211" s="6"/>
      <c r="B211" s="351"/>
      <c r="C211" s="351"/>
      <c r="D211" s="351"/>
      <c r="E211" s="351"/>
      <c r="F211" s="351"/>
      <c r="G211" s="351"/>
      <c r="H211" s="351"/>
      <c r="I211" s="351"/>
      <c r="J211" s="351"/>
      <c r="K211" s="351"/>
      <c r="L211" s="351"/>
    </row>
    <row r="212" spans="1:12" ht="47.25" customHeight="1">
      <c r="A212" s="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22.5" customHeight="1">
      <c r="A213" s="6"/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  <c r="L213" s="351"/>
    </row>
    <row r="214" spans="1:12" ht="71.25" customHeight="1">
      <c r="A214" s="6"/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</row>
    <row r="215" spans="1:12" ht="12.75">
      <c r="A215" s="6"/>
      <c r="B215" s="351"/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</row>
    <row r="216" ht="12.75">
      <c r="B216" s="21"/>
    </row>
  </sheetData>
  <sheetProtection/>
  <mergeCells count="100">
    <mergeCell ref="A12:A13"/>
    <mergeCell ref="B124:B125"/>
    <mergeCell ref="G116:H116"/>
    <mergeCell ref="J116:K116"/>
    <mergeCell ref="M116:N116"/>
    <mergeCell ref="U5:V9"/>
    <mergeCell ref="U44:V44"/>
    <mergeCell ref="U36:V36"/>
    <mergeCell ref="U26:V26"/>
    <mergeCell ref="U23:V25"/>
    <mergeCell ref="U28:V28"/>
    <mergeCell ref="U32:V32"/>
    <mergeCell ref="B211:L211"/>
    <mergeCell ref="B210:L210"/>
    <mergeCell ref="B171:P172"/>
    <mergeCell ref="B173:P174"/>
    <mergeCell ref="B188:J188"/>
    <mergeCell ref="B205:J205"/>
    <mergeCell ref="B206:J206"/>
    <mergeCell ref="B142:C142"/>
    <mergeCell ref="B162:C162"/>
    <mergeCell ref="B213:L213"/>
    <mergeCell ref="B214:L214"/>
    <mergeCell ref="B163:C163"/>
    <mergeCell ref="B156:C156"/>
    <mergeCell ref="B157:C157"/>
    <mergeCell ref="B158:C158"/>
    <mergeCell ref="B159:C159"/>
    <mergeCell ref="B160:C160"/>
    <mergeCell ref="B143:C143"/>
    <mergeCell ref="B144:C144"/>
    <mergeCell ref="B145:C145"/>
    <mergeCell ref="B152:C152"/>
    <mergeCell ref="B169:P169"/>
    <mergeCell ref="B151:C151"/>
    <mergeCell ref="B147:C147"/>
    <mergeCell ref="B146:C146"/>
    <mergeCell ref="B149:C149"/>
    <mergeCell ref="B150:C150"/>
    <mergeCell ref="B153:C153"/>
    <mergeCell ref="B154:C154"/>
    <mergeCell ref="B155:C155"/>
    <mergeCell ref="B161:C161"/>
    <mergeCell ref="B5:B9"/>
    <mergeCell ref="B215:L215"/>
    <mergeCell ref="B136:C136"/>
    <mergeCell ref="B137:C137"/>
    <mergeCell ref="B138:C138"/>
    <mergeCell ref="B139:C139"/>
    <mergeCell ref="B140:C140"/>
    <mergeCell ref="B141:C141"/>
    <mergeCell ref="B148:C148"/>
    <mergeCell ref="B168:P168"/>
    <mergeCell ref="O10:Q10"/>
    <mergeCell ref="R10:T10"/>
    <mergeCell ref="L5:N7"/>
    <mergeCell ref="C5:E7"/>
    <mergeCell ref="L10:N10"/>
    <mergeCell ref="F10:H10"/>
    <mergeCell ref="I10:K10"/>
    <mergeCell ref="C10:E10"/>
    <mergeCell ref="O5:T5"/>
    <mergeCell ref="P116:Q116"/>
    <mergeCell ref="B12:B13"/>
    <mergeCell ref="D118:E118"/>
    <mergeCell ref="A21:B22"/>
    <mergeCell ref="A113:B114"/>
    <mergeCell ref="P118:Q118"/>
    <mergeCell ref="G118:H118"/>
    <mergeCell ref="J118:K118"/>
    <mergeCell ref="M118:N118"/>
    <mergeCell ref="C2:T2"/>
    <mergeCell ref="A5:A6"/>
    <mergeCell ref="B108:U108"/>
    <mergeCell ref="B115:U115"/>
    <mergeCell ref="A36:B37"/>
    <mergeCell ref="C9:E9"/>
    <mergeCell ref="B11:V11"/>
    <mergeCell ref="U10:V10"/>
    <mergeCell ref="U56:V56"/>
    <mergeCell ref="B42:B43"/>
    <mergeCell ref="U16:V16"/>
    <mergeCell ref="U58:V58"/>
    <mergeCell ref="B69:B70"/>
    <mergeCell ref="B38:E39"/>
    <mergeCell ref="F38:U39"/>
    <mergeCell ref="A66:B67"/>
    <mergeCell ref="U34:V34"/>
    <mergeCell ref="U66:V66"/>
    <mergeCell ref="A56:B57"/>
    <mergeCell ref="A106:B107"/>
    <mergeCell ref="B61:B62"/>
    <mergeCell ref="A104:B105"/>
    <mergeCell ref="B81:U81"/>
    <mergeCell ref="A79:B80"/>
    <mergeCell ref="A77:B78"/>
    <mergeCell ref="B134:B135"/>
    <mergeCell ref="B116:B117"/>
    <mergeCell ref="B132:C132"/>
    <mergeCell ref="B133:C133"/>
  </mergeCells>
  <printOptions/>
  <pageMargins left="0.33" right="0" top="0.49" bottom="0.29" header="0.46" footer="0.26"/>
  <pageSetup fitToHeight="5" horizontalDpi="600" verticalDpi="600" orientation="landscape" paperSize="9" scale="82" r:id="rId1"/>
  <rowBreaks count="3" manualBreakCount="3">
    <brk id="37" max="22" man="1"/>
    <brk id="67" max="22" man="1"/>
    <brk id="107" max="22" man="1"/>
  </rowBreaks>
  <ignoredErrors>
    <ignoredError sqref="U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76">
      <selection activeCell="B105" sqref="B105"/>
    </sheetView>
  </sheetViews>
  <sheetFormatPr defaultColWidth="9.00390625" defaultRowHeight="12.75"/>
  <cols>
    <col min="1" max="1" width="3.00390625" style="0" customWidth="1"/>
    <col min="2" max="2" width="23.00390625" style="0" customWidth="1"/>
    <col min="3" max="3" width="17.75390625" style="0" customWidth="1"/>
    <col min="4" max="4" width="21.125" style="0" customWidth="1"/>
    <col min="5" max="5" width="39.375" style="0" customWidth="1"/>
    <col min="6" max="6" width="15.00390625" style="0" bestFit="1" customWidth="1"/>
    <col min="7" max="7" width="13.375" style="0" bestFit="1" customWidth="1"/>
  </cols>
  <sheetData>
    <row r="1" spans="1:5" ht="16.5" customHeight="1">
      <c r="A1" s="85"/>
      <c r="B1" s="372" t="s">
        <v>101</v>
      </c>
      <c r="C1" s="372"/>
      <c r="D1" s="372"/>
      <c r="E1" s="86"/>
    </row>
    <row r="2" spans="1:5" ht="12.75">
      <c r="A2" s="147" t="s">
        <v>173</v>
      </c>
      <c r="B2" s="148" t="s">
        <v>124</v>
      </c>
      <c r="C2" s="87"/>
      <c r="D2" s="88"/>
      <c r="E2" s="89"/>
    </row>
    <row r="3" spans="1:5" ht="14.25" customHeight="1">
      <c r="A3" s="90" t="s">
        <v>18</v>
      </c>
      <c r="B3" s="703" t="s">
        <v>214</v>
      </c>
      <c r="C3" s="703"/>
      <c r="D3" s="703"/>
      <c r="E3" s="91"/>
    </row>
    <row r="4" spans="1:5" ht="14.25" customHeight="1">
      <c r="A4" s="92"/>
      <c r="B4" s="704" t="s">
        <v>213</v>
      </c>
      <c r="C4" s="704"/>
      <c r="D4" s="704"/>
      <c r="E4" s="91"/>
    </row>
    <row r="5" spans="1:5" ht="12.75" customHeight="1">
      <c r="A5" s="92" t="s">
        <v>18</v>
      </c>
      <c r="B5" s="704" t="s">
        <v>172</v>
      </c>
      <c r="C5" s="704"/>
      <c r="D5" s="704"/>
      <c r="E5" s="93"/>
    </row>
    <row r="6" spans="1:5" ht="12.75" customHeight="1">
      <c r="A6" s="92" t="s">
        <v>18</v>
      </c>
      <c r="B6" s="704" t="s">
        <v>211</v>
      </c>
      <c r="C6" s="704"/>
      <c r="D6" s="704"/>
      <c r="E6" s="91"/>
    </row>
    <row r="7" spans="1:5" ht="12.75" customHeight="1">
      <c r="A7" s="92" t="s">
        <v>18</v>
      </c>
      <c r="B7" s="704" t="s">
        <v>212</v>
      </c>
      <c r="C7" s="704"/>
      <c r="D7" s="704"/>
      <c r="E7" s="704"/>
    </row>
    <row r="8" spans="1:5" ht="12.75" customHeight="1">
      <c r="A8" s="94" t="s">
        <v>18</v>
      </c>
      <c r="B8" s="705" t="s">
        <v>204</v>
      </c>
      <c r="C8" s="705"/>
      <c r="D8" s="705"/>
      <c r="E8" s="91"/>
    </row>
    <row r="9" spans="1:5" ht="12.75" customHeight="1">
      <c r="A9" s="94" t="s">
        <v>18</v>
      </c>
      <c r="B9" s="705" t="s">
        <v>206</v>
      </c>
      <c r="C9" s="705"/>
      <c r="D9" s="705"/>
      <c r="E9" s="91"/>
    </row>
    <row r="10" spans="1:5" ht="12.75" customHeight="1">
      <c r="A10" s="94" t="s">
        <v>18</v>
      </c>
      <c r="B10" s="704" t="s">
        <v>205</v>
      </c>
      <c r="C10" s="704"/>
      <c r="D10" s="704"/>
      <c r="E10" s="91"/>
    </row>
    <row r="11" spans="1:5" ht="12.75" customHeight="1">
      <c r="A11" s="94" t="s">
        <v>18</v>
      </c>
      <c r="B11" s="704" t="s">
        <v>203</v>
      </c>
      <c r="C11" s="704"/>
      <c r="D11" s="704"/>
      <c r="E11" s="95"/>
    </row>
    <row r="12" spans="1:5" ht="12.75">
      <c r="A12" s="96"/>
      <c r="B12" s="96"/>
      <c r="C12" s="96"/>
      <c r="D12" s="96"/>
      <c r="E12" s="96"/>
    </row>
    <row r="13" spans="1:5" ht="12.75">
      <c r="A13" s="97" t="s">
        <v>48</v>
      </c>
      <c r="B13" s="97" t="s">
        <v>215</v>
      </c>
      <c r="C13" s="96"/>
      <c r="D13" s="96"/>
      <c r="E13" s="96"/>
    </row>
    <row r="14" spans="1:6" ht="16.5" customHeight="1">
      <c r="A14" s="96"/>
      <c r="B14" s="375" t="s">
        <v>220</v>
      </c>
      <c r="C14" s="375"/>
      <c r="D14" s="375"/>
      <c r="E14" s="375"/>
      <c r="F14" s="31"/>
    </row>
    <row r="15" spans="1:5" ht="12.75">
      <c r="A15" s="98" t="s">
        <v>125</v>
      </c>
      <c r="B15" s="98" t="s">
        <v>49</v>
      </c>
      <c r="C15" s="99"/>
      <c r="D15" s="100"/>
      <c r="E15" s="100"/>
    </row>
    <row r="16" spans="1:5" ht="16.5" customHeight="1">
      <c r="A16" s="101" t="s">
        <v>50</v>
      </c>
      <c r="B16" s="362" t="s">
        <v>187</v>
      </c>
      <c r="C16" s="362"/>
      <c r="D16" s="102"/>
      <c r="E16" s="102"/>
    </row>
    <row r="17" spans="1:5" ht="15.75" customHeight="1">
      <c r="A17" s="101" t="s">
        <v>18</v>
      </c>
      <c r="B17" s="373" t="s">
        <v>188</v>
      </c>
      <c r="C17" s="373"/>
      <c r="D17" s="373"/>
      <c r="E17" s="373"/>
    </row>
    <row r="18" spans="1:5" ht="9" customHeight="1">
      <c r="A18" s="97"/>
      <c r="B18" s="96"/>
      <c r="C18" s="96"/>
      <c r="D18" s="96"/>
      <c r="E18" s="96"/>
    </row>
    <row r="19" spans="1:5" ht="25.5">
      <c r="A19" s="97"/>
      <c r="B19" s="103" t="s">
        <v>71</v>
      </c>
      <c r="C19" s="104" t="s">
        <v>72</v>
      </c>
      <c r="D19" s="105" t="s">
        <v>73</v>
      </c>
      <c r="E19" s="106" t="s">
        <v>119</v>
      </c>
    </row>
    <row r="20" spans="1:5" ht="12.75">
      <c r="A20" s="97"/>
      <c r="B20" s="107" t="s">
        <v>152</v>
      </c>
      <c r="C20" s="108">
        <v>1342</v>
      </c>
      <c r="D20" s="108">
        <v>215</v>
      </c>
      <c r="E20" s="107" t="s">
        <v>131</v>
      </c>
    </row>
    <row r="21" spans="1:5" ht="12.75">
      <c r="A21" s="97"/>
      <c r="B21" s="107" t="s">
        <v>156</v>
      </c>
      <c r="C21" s="108">
        <v>896.6</v>
      </c>
      <c r="D21" s="108">
        <v>283</v>
      </c>
      <c r="E21" s="107" t="s">
        <v>131</v>
      </c>
    </row>
    <row r="22" spans="1:5" ht="12.75">
      <c r="A22" s="97"/>
      <c r="B22" s="107" t="s">
        <v>158</v>
      </c>
      <c r="C22" s="108">
        <v>1790</v>
      </c>
      <c r="D22" s="108">
        <v>333</v>
      </c>
      <c r="E22" s="107" t="s">
        <v>131</v>
      </c>
    </row>
    <row r="23" spans="1:5" ht="12.75">
      <c r="A23" s="97"/>
      <c r="B23" s="107" t="s">
        <v>58</v>
      </c>
      <c r="C23" s="108">
        <v>919.7</v>
      </c>
      <c r="D23" s="108">
        <v>450</v>
      </c>
      <c r="E23" s="107" t="s">
        <v>131</v>
      </c>
    </row>
    <row r="24" spans="1:5" ht="12.75">
      <c r="A24" s="97"/>
      <c r="B24" s="107" t="s">
        <v>62</v>
      </c>
      <c r="C24" s="108">
        <v>1179.1</v>
      </c>
      <c r="D24" s="108">
        <v>453</v>
      </c>
      <c r="E24" s="107" t="s">
        <v>131</v>
      </c>
    </row>
    <row r="25" spans="1:5" ht="12.75">
      <c r="A25" s="97"/>
      <c r="B25" s="107" t="s">
        <v>107</v>
      </c>
      <c r="C25" s="108">
        <v>996</v>
      </c>
      <c r="D25" s="108">
        <v>201</v>
      </c>
      <c r="E25" s="107" t="s">
        <v>189</v>
      </c>
    </row>
    <row r="26" spans="1:5" ht="12.75">
      <c r="A26" s="97"/>
      <c r="B26" s="107" t="s">
        <v>190</v>
      </c>
      <c r="C26" s="108">
        <v>9488</v>
      </c>
      <c r="D26" s="108">
        <v>2140</v>
      </c>
      <c r="E26" s="107" t="s">
        <v>131</v>
      </c>
    </row>
    <row r="27" spans="1:5" ht="12.75">
      <c r="A27" s="97"/>
      <c r="B27" s="107" t="s">
        <v>63</v>
      </c>
      <c r="C27" s="108">
        <v>1614.9</v>
      </c>
      <c r="D27" s="108">
        <v>0</v>
      </c>
      <c r="E27" s="107" t="s">
        <v>131</v>
      </c>
    </row>
    <row r="28" spans="1:5" ht="13.5" thickBot="1">
      <c r="A28" s="97"/>
      <c r="B28" s="107" t="s">
        <v>191</v>
      </c>
      <c r="C28" s="108">
        <v>12105.4</v>
      </c>
      <c r="D28" s="108">
        <v>0</v>
      </c>
      <c r="E28" s="107" t="s">
        <v>131</v>
      </c>
    </row>
    <row r="29" spans="1:5" ht="13.5" thickBot="1">
      <c r="A29" s="97"/>
      <c r="B29" s="109"/>
      <c r="C29" s="110">
        <f>SUM(C20:C28)</f>
        <v>30331.700000000004</v>
      </c>
      <c r="D29" s="111">
        <f>SUM(D20:D28)</f>
        <v>4075</v>
      </c>
      <c r="E29" s="112"/>
    </row>
    <row r="30" spans="1:5" ht="12.75">
      <c r="A30" s="97"/>
      <c r="B30" s="109"/>
      <c r="C30" s="113"/>
      <c r="D30" s="113"/>
      <c r="E30" s="112"/>
    </row>
    <row r="31" spans="1:5" ht="14.25" customHeight="1">
      <c r="A31" s="114" t="s">
        <v>51</v>
      </c>
      <c r="B31" s="115" t="s">
        <v>113</v>
      </c>
      <c r="C31" s="116"/>
      <c r="D31" s="116"/>
      <c r="E31" s="116"/>
    </row>
    <row r="32" spans="1:5" ht="24" customHeight="1">
      <c r="A32" s="117" t="s">
        <v>18</v>
      </c>
      <c r="B32" s="367" t="s">
        <v>121</v>
      </c>
      <c r="C32" s="367"/>
      <c r="D32" s="367"/>
      <c r="E32" s="367"/>
    </row>
    <row r="33" spans="1:5" ht="24" customHeight="1">
      <c r="A33" s="117" t="s">
        <v>18</v>
      </c>
      <c r="B33" s="367" t="s">
        <v>175</v>
      </c>
      <c r="C33" s="367"/>
      <c r="D33" s="367"/>
      <c r="E33" s="367"/>
    </row>
    <row r="34" spans="1:5" ht="24" customHeight="1">
      <c r="A34" s="117" t="s">
        <v>18</v>
      </c>
      <c r="B34" s="367" t="s">
        <v>176</v>
      </c>
      <c r="C34" s="367"/>
      <c r="D34" s="367"/>
      <c r="E34" s="367"/>
    </row>
    <row r="35" spans="1:5" ht="24" customHeight="1">
      <c r="A35" s="117" t="s">
        <v>18</v>
      </c>
      <c r="B35" s="367" t="s">
        <v>177</v>
      </c>
      <c r="C35" s="367"/>
      <c r="D35" s="367"/>
      <c r="E35" s="367"/>
    </row>
    <row r="36" spans="1:5" ht="24" customHeight="1">
      <c r="A36" s="117" t="s">
        <v>18</v>
      </c>
      <c r="B36" s="367" t="s">
        <v>162</v>
      </c>
      <c r="C36" s="367"/>
      <c r="D36" s="367"/>
      <c r="E36" s="367"/>
    </row>
    <row r="37" spans="1:5" ht="28.5" customHeight="1">
      <c r="A37" s="117"/>
      <c r="B37" s="364" t="s">
        <v>216</v>
      </c>
      <c r="C37" s="364"/>
      <c r="D37" s="364"/>
      <c r="E37" s="364"/>
    </row>
    <row r="38" spans="1:5" ht="9.75" customHeight="1">
      <c r="A38" s="97"/>
      <c r="B38" s="96"/>
      <c r="C38" s="96"/>
      <c r="D38" s="96"/>
      <c r="E38" s="96"/>
    </row>
    <row r="39" spans="1:5" ht="25.5">
      <c r="A39" s="97"/>
      <c r="B39" s="103" t="s">
        <v>71</v>
      </c>
      <c r="C39" s="104" t="s">
        <v>72</v>
      </c>
      <c r="D39" s="105" t="s">
        <v>73</v>
      </c>
      <c r="E39" s="96"/>
    </row>
    <row r="40" spans="1:5" ht="12.75">
      <c r="A40" s="97"/>
      <c r="B40" s="118" t="s">
        <v>54</v>
      </c>
      <c r="C40" s="119">
        <v>60630.2</v>
      </c>
      <c r="D40" s="119">
        <v>25326.2</v>
      </c>
      <c r="E40" s="120"/>
    </row>
    <row r="41" spans="1:5" ht="12.75">
      <c r="A41" s="97"/>
      <c r="B41" s="118" t="s">
        <v>55</v>
      </c>
      <c r="C41" s="119">
        <v>68172.78</v>
      </c>
      <c r="D41" s="119">
        <v>16930</v>
      </c>
      <c r="E41" s="96"/>
    </row>
    <row r="42" spans="1:5" ht="12.75">
      <c r="A42" s="97"/>
      <c r="B42" s="118" t="s">
        <v>56</v>
      </c>
      <c r="C42" s="119">
        <v>6573.5</v>
      </c>
      <c r="D42" s="119">
        <v>2045</v>
      </c>
      <c r="E42" s="96"/>
    </row>
    <row r="43" spans="1:5" ht="12.75">
      <c r="A43" s="97"/>
      <c r="B43" s="118" t="s">
        <v>57</v>
      </c>
      <c r="C43" s="119">
        <v>10360.7</v>
      </c>
      <c r="D43" s="119">
        <v>2161</v>
      </c>
      <c r="E43" s="96"/>
    </row>
    <row r="44" spans="1:5" ht="12.75">
      <c r="A44" s="97"/>
      <c r="B44" s="118" t="s">
        <v>59</v>
      </c>
      <c r="C44" s="119">
        <v>511.6</v>
      </c>
      <c r="D44" s="119">
        <v>255.2</v>
      </c>
      <c r="E44" s="96"/>
    </row>
    <row r="45" spans="1:5" ht="12.75">
      <c r="A45" s="97"/>
      <c r="B45" s="118" t="s">
        <v>60</v>
      </c>
      <c r="C45" s="119">
        <v>297.2</v>
      </c>
      <c r="D45" s="119">
        <v>221.2</v>
      </c>
      <c r="E45" s="96"/>
    </row>
    <row r="46" spans="1:5" ht="12.75">
      <c r="A46" s="97"/>
      <c r="B46" s="118" t="s">
        <v>61</v>
      </c>
      <c r="C46" s="119">
        <v>2589.4</v>
      </c>
      <c r="D46" s="119">
        <v>2000.4</v>
      </c>
      <c r="E46" s="96"/>
    </row>
    <row r="47" spans="1:5" ht="12.75">
      <c r="A47" s="97"/>
      <c r="B47" s="118" t="s">
        <v>63</v>
      </c>
      <c r="C47" s="119">
        <v>27165.44</v>
      </c>
      <c r="D47" s="119">
        <v>5111</v>
      </c>
      <c r="E47" s="96"/>
    </row>
    <row r="48" spans="1:5" ht="12.75">
      <c r="A48" s="97"/>
      <c r="B48" s="118" t="s">
        <v>64</v>
      </c>
      <c r="C48" s="119">
        <v>1077.6</v>
      </c>
      <c r="D48" s="119">
        <v>499.1</v>
      </c>
      <c r="E48" s="96"/>
    </row>
    <row r="49" spans="1:5" ht="12.75">
      <c r="A49" s="97"/>
      <c r="B49" s="118" t="s">
        <v>65</v>
      </c>
      <c r="C49" s="119">
        <v>571.8</v>
      </c>
      <c r="D49" s="119">
        <v>273</v>
      </c>
      <c r="E49" s="96"/>
    </row>
    <row r="50" spans="1:5" ht="12.75">
      <c r="A50" s="97"/>
      <c r="B50" s="118" t="s">
        <v>66</v>
      </c>
      <c r="C50" s="119">
        <v>15661.9</v>
      </c>
      <c r="D50" s="119">
        <v>762</v>
      </c>
      <c r="E50" s="96"/>
    </row>
    <row r="51" spans="1:5" ht="12.75">
      <c r="A51" s="97"/>
      <c r="B51" s="118" t="s">
        <v>67</v>
      </c>
      <c r="C51" s="119">
        <v>4211</v>
      </c>
      <c r="D51" s="119">
        <v>346</v>
      </c>
      <c r="E51" s="96"/>
    </row>
    <row r="52" spans="1:5" ht="12.75">
      <c r="A52" s="97"/>
      <c r="B52" s="118" t="s">
        <v>68</v>
      </c>
      <c r="C52" s="119">
        <v>1229</v>
      </c>
      <c r="D52" s="119">
        <v>264</v>
      </c>
      <c r="E52" s="96"/>
    </row>
    <row r="53" spans="1:5" ht="12.75">
      <c r="A53" s="97"/>
      <c r="B53" s="118" t="s">
        <v>69</v>
      </c>
      <c r="C53" s="119">
        <v>58821.81</v>
      </c>
      <c r="D53" s="119">
        <v>14599</v>
      </c>
      <c r="E53" s="96"/>
    </row>
    <row r="54" spans="1:5" ht="12.75">
      <c r="A54" s="97"/>
      <c r="B54" s="118" t="s">
        <v>70</v>
      </c>
      <c r="C54" s="119">
        <v>1159.3</v>
      </c>
      <c r="D54" s="119">
        <v>484</v>
      </c>
      <c r="E54" s="96"/>
    </row>
    <row r="55" spans="1:5" ht="12.75">
      <c r="A55" s="97"/>
      <c r="B55" s="118" t="s">
        <v>106</v>
      </c>
      <c r="C55" s="119">
        <v>6172</v>
      </c>
      <c r="D55" s="119">
        <v>1361</v>
      </c>
      <c r="E55" s="96"/>
    </row>
    <row r="56" spans="1:5" ht="12.75">
      <c r="A56" s="97"/>
      <c r="B56" s="118" t="s">
        <v>191</v>
      </c>
      <c r="C56" s="119">
        <v>97268.6</v>
      </c>
      <c r="D56" s="119">
        <v>15519</v>
      </c>
      <c r="E56" s="96"/>
    </row>
    <row r="57" spans="1:5" ht="12.75">
      <c r="A57" s="97"/>
      <c r="B57" s="118" t="s">
        <v>108</v>
      </c>
      <c r="C57" s="119">
        <v>1362.4</v>
      </c>
      <c r="D57" s="119">
        <v>693</v>
      </c>
      <c r="E57" s="96"/>
    </row>
    <row r="58" spans="1:5" ht="12.75">
      <c r="A58" s="97"/>
      <c r="B58" s="118" t="s">
        <v>109</v>
      </c>
      <c r="C58" s="119">
        <v>939</v>
      </c>
      <c r="D58" s="119">
        <v>170</v>
      </c>
      <c r="E58" s="96"/>
    </row>
    <row r="59" spans="1:5" ht="12.75">
      <c r="A59" s="97"/>
      <c r="B59" s="118" t="s">
        <v>110</v>
      </c>
      <c r="C59" s="119">
        <v>1306</v>
      </c>
      <c r="D59" s="119">
        <v>640</v>
      </c>
      <c r="E59" s="96"/>
    </row>
    <row r="60" spans="1:5" ht="12.75">
      <c r="A60" s="97"/>
      <c r="B60" s="118" t="s">
        <v>111</v>
      </c>
      <c r="C60" s="119">
        <v>85942.4</v>
      </c>
      <c r="D60" s="119">
        <v>8936</v>
      </c>
      <c r="E60" s="96"/>
    </row>
    <row r="61" spans="1:5" ht="12.75">
      <c r="A61" s="97"/>
      <c r="B61" s="118" t="s">
        <v>112</v>
      </c>
      <c r="C61" s="119">
        <v>24016</v>
      </c>
      <c r="D61" s="119">
        <v>2785</v>
      </c>
      <c r="E61" s="96"/>
    </row>
    <row r="62" spans="1:5" ht="12.75">
      <c r="A62" s="97"/>
      <c r="B62" s="118" t="s">
        <v>132</v>
      </c>
      <c r="C62" s="121">
        <v>18450</v>
      </c>
      <c r="D62" s="122">
        <v>2410</v>
      </c>
      <c r="E62" s="96"/>
    </row>
    <row r="63" spans="1:5" ht="12.75">
      <c r="A63" s="97"/>
      <c r="B63" s="118" t="s">
        <v>133</v>
      </c>
      <c r="C63" s="121">
        <v>3372</v>
      </c>
      <c r="D63" s="122">
        <v>548</v>
      </c>
      <c r="E63" s="96"/>
    </row>
    <row r="64" spans="1:5" ht="12.75">
      <c r="A64" s="97"/>
      <c r="B64" s="118" t="s">
        <v>134</v>
      </c>
      <c r="C64" s="121">
        <v>1719</v>
      </c>
      <c r="D64" s="122">
        <v>435</v>
      </c>
      <c r="E64" s="96"/>
    </row>
    <row r="65" spans="1:5" ht="12.75">
      <c r="A65" s="97"/>
      <c r="B65" s="118" t="s">
        <v>135</v>
      </c>
      <c r="C65" s="121">
        <v>1717</v>
      </c>
      <c r="D65" s="122">
        <v>363</v>
      </c>
      <c r="E65" s="96"/>
    </row>
    <row r="66" spans="1:5" ht="12.75">
      <c r="A66" s="97"/>
      <c r="B66" s="123" t="s">
        <v>136</v>
      </c>
      <c r="C66" s="124">
        <v>1071</v>
      </c>
      <c r="D66" s="125">
        <v>326</v>
      </c>
      <c r="E66" s="96"/>
    </row>
    <row r="67" spans="1:5" ht="12.75">
      <c r="A67" s="97"/>
      <c r="B67" s="126" t="s">
        <v>153</v>
      </c>
      <c r="C67" s="119">
        <v>4254</v>
      </c>
      <c r="D67" s="119">
        <v>371</v>
      </c>
      <c r="E67" s="96"/>
    </row>
    <row r="68" spans="1:5" ht="12.75">
      <c r="A68" s="97"/>
      <c r="B68" s="126" t="s">
        <v>154</v>
      </c>
      <c r="C68" s="119">
        <v>1695</v>
      </c>
      <c r="D68" s="119">
        <v>147</v>
      </c>
      <c r="E68" s="96"/>
    </row>
    <row r="69" spans="1:5" ht="12.75">
      <c r="A69" s="97"/>
      <c r="B69" s="126" t="s">
        <v>155</v>
      </c>
      <c r="C69" s="119">
        <v>1343</v>
      </c>
      <c r="D69" s="119">
        <v>326</v>
      </c>
      <c r="E69" s="96"/>
    </row>
    <row r="70" spans="1:5" ht="12.75">
      <c r="A70" s="97"/>
      <c r="B70" s="126" t="s">
        <v>157</v>
      </c>
      <c r="C70" s="119">
        <v>1609</v>
      </c>
      <c r="D70" s="119">
        <v>184</v>
      </c>
      <c r="E70" s="96"/>
    </row>
    <row r="71" spans="1:5" ht="12.75">
      <c r="A71" s="97"/>
      <c r="B71" s="126" t="s">
        <v>159</v>
      </c>
      <c r="C71" s="119">
        <v>1674.8</v>
      </c>
      <c r="D71" s="119">
        <v>311</v>
      </c>
      <c r="E71" s="96"/>
    </row>
    <row r="72" spans="1:5" ht="12.75">
      <c r="A72" s="97"/>
      <c r="B72" s="126" t="s">
        <v>160</v>
      </c>
      <c r="C72" s="119">
        <v>1334.3</v>
      </c>
      <c r="D72" s="119">
        <v>222</v>
      </c>
      <c r="E72" s="96"/>
    </row>
    <row r="73" spans="1:5" ht="12.75">
      <c r="A73" s="97"/>
      <c r="B73" s="126" t="s">
        <v>112</v>
      </c>
      <c r="C73" s="119">
        <v>181165</v>
      </c>
      <c r="D73" s="119">
        <v>34367</v>
      </c>
      <c r="E73" s="96"/>
    </row>
    <row r="74" spans="1:5" ht="12.75">
      <c r="A74" s="97"/>
      <c r="B74" s="126" t="s">
        <v>161</v>
      </c>
      <c r="C74" s="119">
        <v>1055</v>
      </c>
      <c r="D74" s="119">
        <v>282</v>
      </c>
      <c r="E74" s="96"/>
    </row>
    <row r="75" spans="1:5" ht="13.5" thickBot="1">
      <c r="A75" s="97"/>
      <c r="B75" s="96"/>
      <c r="C75" s="127">
        <f>SUM(C40:C74)</f>
        <v>696498.73</v>
      </c>
      <c r="D75" s="127">
        <f>SUM(D40:D74)</f>
        <v>141673.09999999998</v>
      </c>
      <c r="E75" s="96"/>
    </row>
    <row r="76" spans="1:5" ht="12.75">
      <c r="A76" s="97"/>
      <c r="B76" s="96"/>
      <c r="C76" s="113"/>
      <c r="D76" s="113"/>
      <c r="E76" s="96"/>
    </row>
    <row r="77" spans="1:5" ht="14.25" customHeight="1">
      <c r="A77" s="98" t="s">
        <v>126</v>
      </c>
      <c r="B77" s="98" t="s">
        <v>52</v>
      </c>
      <c r="C77" s="99"/>
      <c r="D77" s="100"/>
      <c r="E77" s="100"/>
    </row>
    <row r="78" spans="1:5" ht="14.25" customHeight="1">
      <c r="A78" s="128" t="s">
        <v>50</v>
      </c>
      <c r="B78" s="129" t="s">
        <v>30</v>
      </c>
      <c r="C78" s="130"/>
      <c r="D78" s="130"/>
      <c r="E78" s="130"/>
    </row>
    <row r="79" spans="1:7" ht="36" customHeight="1">
      <c r="A79" s="131" t="s">
        <v>18</v>
      </c>
      <c r="B79" s="370" t="s">
        <v>165</v>
      </c>
      <c r="C79" s="370"/>
      <c r="D79" s="370"/>
      <c r="E79" s="370"/>
      <c r="G79" s="83"/>
    </row>
    <row r="80" spans="1:5" ht="40.5" customHeight="1">
      <c r="A80" s="131" t="s">
        <v>18</v>
      </c>
      <c r="B80" s="363" t="s">
        <v>166</v>
      </c>
      <c r="C80" s="363"/>
      <c r="D80" s="363"/>
      <c r="E80" s="363"/>
    </row>
    <row r="81" spans="1:5" ht="12.75">
      <c r="A81" s="128" t="s">
        <v>51</v>
      </c>
      <c r="B81" s="129" t="s">
        <v>29</v>
      </c>
      <c r="C81" s="96"/>
      <c r="D81" s="96"/>
      <c r="E81" s="96"/>
    </row>
    <row r="82" spans="1:5" ht="12.75" customHeight="1">
      <c r="A82" s="131" t="s">
        <v>18</v>
      </c>
      <c r="B82" s="366" t="s">
        <v>163</v>
      </c>
      <c r="C82" s="366"/>
      <c r="D82" s="366"/>
      <c r="E82" s="366"/>
    </row>
    <row r="83" spans="1:5" ht="12.75" customHeight="1">
      <c r="A83" s="97"/>
      <c r="B83" s="366"/>
      <c r="C83" s="366"/>
      <c r="D83" s="366"/>
      <c r="E83" s="366"/>
    </row>
    <row r="84" spans="1:5" ht="15.75" customHeight="1">
      <c r="A84" s="131" t="s">
        <v>18</v>
      </c>
      <c r="B84" s="366" t="s">
        <v>164</v>
      </c>
      <c r="C84" s="366"/>
      <c r="D84" s="366"/>
      <c r="E84" s="366"/>
    </row>
    <row r="85" spans="1:5" ht="21" customHeight="1">
      <c r="A85" s="97"/>
      <c r="B85" s="366"/>
      <c r="C85" s="366"/>
      <c r="D85" s="366"/>
      <c r="E85" s="366"/>
    </row>
    <row r="86" spans="1:5" ht="23.25" customHeight="1">
      <c r="A86" s="131" t="s">
        <v>18</v>
      </c>
      <c r="B86" s="365" t="s">
        <v>145</v>
      </c>
      <c r="C86" s="365"/>
      <c r="D86" s="365"/>
      <c r="E86" s="365"/>
    </row>
    <row r="87" spans="1:5" ht="15" customHeight="1">
      <c r="A87" s="128" t="s">
        <v>120</v>
      </c>
      <c r="B87" s="146" t="s">
        <v>140</v>
      </c>
      <c r="C87" s="132"/>
      <c r="D87" s="132"/>
      <c r="E87" s="132"/>
    </row>
    <row r="88" spans="1:5" ht="12.75" customHeight="1">
      <c r="A88" s="101" t="s">
        <v>18</v>
      </c>
      <c r="B88" s="361" t="s">
        <v>141</v>
      </c>
      <c r="C88" s="361"/>
      <c r="D88" s="361"/>
      <c r="E88" s="361"/>
    </row>
    <row r="89" spans="1:5" ht="13.5" customHeight="1">
      <c r="A89" s="128" t="s">
        <v>139</v>
      </c>
      <c r="B89" s="146" t="s">
        <v>137</v>
      </c>
      <c r="C89" s="132"/>
      <c r="D89" s="132"/>
      <c r="E89" s="132"/>
    </row>
    <row r="90" spans="1:6" ht="12.75" customHeight="1">
      <c r="A90" s="101" t="s">
        <v>18</v>
      </c>
      <c r="B90" s="361" t="s">
        <v>138</v>
      </c>
      <c r="C90" s="361"/>
      <c r="D90" s="361"/>
      <c r="E90" s="361"/>
      <c r="F90" s="33"/>
    </row>
    <row r="91" spans="1:6" ht="12.75">
      <c r="A91" s="97"/>
      <c r="B91" s="96"/>
      <c r="C91" s="96"/>
      <c r="D91" s="96"/>
      <c r="E91" s="96"/>
      <c r="F91" s="33"/>
    </row>
    <row r="92" spans="1:6" ht="15.75">
      <c r="A92" s="97"/>
      <c r="B92" s="133" t="s">
        <v>129</v>
      </c>
      <c r="C92" s="96"/>
      <c r="D92" s="96"/>
      <c r="E92" s="96"/>
      <c r="F92" s="33"/>
    </row>
    <row r="93" spans="1:6" ht="12" customHeight="1">
      <c r="A93" s="97"/>
      <c r="B93" s="133"/>
      <c r="C93" s="96"/>
      <c r="D93" s="96"/>
      <c r="E93" s="96"/>
      <c r="F93" s="33"/>
    </row>
    <row r="94" spans="1:6" ht="12.75">
      <c r="A94" s="134"/>
      <c r="B94" s="97" t="s">
        <v>128</v>
      </c>
      <c r="C94" s="96"/>
      <c r="D94" s="96"/>
      <c r="E94" s="96"/>
      <c r="F94" s="33"/>
    </row>
    <row r="95" spans="1:9" ht="15.75">
      <c r="A95" s="135" t="s">
        <v>18</v>
      </c>
      <c r="B95" s="136" t="s">
        <v>178</v>
      </c>
      <c r="C95" s="120"/>
      <c r="D95" s="137"/>
      <c r="E95" s="137"/>
      <c r="F95" s="33"/>
      <c r="G95" s="29"/>
      <c r="H95" s="30"/>
      <c r="I95" s="30"/>
    </row>
    <row r="96" spans="1:6" ht="15.75">
      <c r="A96" s="135" t="s">
        <v>18</v>
      </c>
      <c r="B96" s="369" t="s">
        <v>179</v>
      </c>
      <c r="C96" s="369"/>
      <c r="D96" s="369"/>
      <c r="E96" s="369"/>
      <c r="F96" s="33"/>
    </row>
    <row r="97" spans="1:6" ht="15.75">
      <c r="A97" s="135" t="s">
        <v>18</v>
      </c>
      <c r="B97" s="34" t="s">
        <v>180</v>
      </c>
      <c r="C97" s="34"/>
      <c r="D97" s="34"/>
      <c r="E97" s="34"/>
      <c r="F97" s="33"/>
    </row>
    <row r="98" spans="1:8" ht="15.75">
      <c r="A98" s="135" t="s">
        <v>18</v>
      </c>
      <c r="B98" s="136" t="s">
        <v>181</v>
      </c>
      <c r="C98" s="120"/>
      <c r="D98" s="120"/>
      <c r="E98" s="120"/>
      <c r="F98" s="33"/>
      <c r="H98" s="30"/>
    </row>
    <row r="99" spans="1:6" ht="15.75">
      <c r="A99" s="135" t="s">
        <v>18</v>
      </c>
      <c r="B99" s="136" t="s">
        <v>182</v>
      </c>
      <c r="C99" s="120"/>
      <c r="D99" s="120"/>
      <c r="E99" s="120"/>
      <c r="F99" s="33"/>
    </row>
    <row r="100" spans="1:6" ht="15.75">
      <c r="A100" s="138" t="s">
        <v>18</v>
      </c>
      <c r="B100" s="369" t="s">
        <v>183</v>
      </c>
      <c r="C100" s="369"/>
      <c r="D100" s="369"/>
      <c r="E100" s="369"/>
      <c r="F100" s="33"/>
    </row>
    <row r="101" spans="1:6" ht="11.25" customHeight="1">
      <c r="A101" s="138"/>
      <c r="B101" s="34"/>
      <c r="C101" s="34"/>
      <c r="D101" s="34"/>
      <c r="E101" s="34"/>
      <c r="F101" s="33"/>
    </row>
    <row r="102" spans="1:6" ht="15.75" customHeight="1">
      <c r="A102" s="139"/>
      <c r="B102" s="97" t="s">
        <v>130</v>
      </c>
      <c r="C102" s="96"/>
      <c r="D102" s="140"/>
      <c r="E102" s="96"/>
      <c r="F102" s="33"/>
    </row>
    <row r="103" spans="1:6" ht="17.25" customHeight="1">
      <c r="A103" s="131" t="s">
        <v>18</v>
      </c>
      <c r="B103" s="371" t="s">
        <v>184</v>
      </c>
      <c r="C103" s="371"/>
      <c r="D103" s="371"/>
      <c r="E103" s="371"/>
      <c r="F103" s="33"/>
    </row>
    <row r="104" spans="1:8" ht="13.5" customHeight="1">
      <c r="A104" s="135" t="s">
        <v>18</v>
      </c>
      <c r="B104" s="136" t="s">
        <v>185</v>
      </c>
      <c r="C104" s="120"/>
      <c r="D104" s="141"/>
      <c r="E104" s="141"/>
      <c r="F104" s="33"/>
      <c r="H104" s="30"/>
    </row>
    <row r="105" spans="1:6" ht="15" customHeight="1">
      <c r="A105" s="131" t="s">
        <v>18</v>
      </c>
      <c r="B105" s="136" t="s">
        <v>186</v>
      </c>
      <c r="C105" s="142"/>
      <c r="D105" s="141"/>
      <c r="E105" s="143"/>
      <c r="F105" s="33"/>
    </row>
    <row r="106" spans="1:6" ht="15" customHeight="1">
      <c r="A106" s="131"/>
      <c r="B106" s="136"/>
      <c r="C106" s="142"/>
      <c r="D106" s="141"/>
      <c r="E106" s="143"/>
      <c r="F106" s="33"/>
    </row>
    <row r="107" spans="1:5" ht="14.25" customHeight="1">
      <c r="A107" s="144"/>
      <c r="B107" s="368"/>
      <c r="C107" s="368"/>
      <c r="D107" s="368"/>
      <c r="E107" s="368"/>
    </row>
    <row r="108" spans="1:5" ht="15" customHeight="1">
      <c r="A108" s="131"/>
      <c r="B108" s="145"/>
      <c r="C108" s="96"/>
      <c r="D108" s="96"/>
      <c r="E108" s="97"/>
    </row>
    <row r="109" spans="1:5" ht="18.75" customHeight="1">
      <c r="A109" s="131"/>
      <c r="B109" s="145"/>
      <c r="C109" s="96"/>
      <c r="D109" s="96"/>
      <c r="E109" s="97"/>
    </row>
    <row r="110" spans="1:5" ht="12.75">
      <c r="A110" s="96"/>
      <c r="B110" s="96"/>
      <c r="C110" s="96"/>
      <c r="D110" s="96"/>
      <c r="E110" s="96"/>
    </row>
    <row r="111" spans="1:5" ht="12.75">
      <c r="A111" s="96"/>
      <c r="B111" s="96"/>
      <c r="C111" s="96"/>
      <c r="D111" s="96"/>
      <c r="E111" s="96"/>
    </row>
  </sheetData>
  <sheetProtection/>
  <mergeCells count="30">
    <mergeCell ref="B11:D11"/>
    <mergeCell ref="B35:E35"/>
    <mergeCell ref="B14:E14"/>
    <mergeCell ref="B7:E7"/>
    <mergeCell ref="B8:D8"/>
    <mergeCell ref="B9:D9"/>
    <mergeCell ref="B10:D10"/>
    <mergeCell ref="B1:D1"/>
    <mergeCell ref="B4:D4"/>
    <mergeCell ref="B5:D5"/>
    <mergeCell ref="B6:D6"/>
    <mergeCell ref="B3:D3"/>
    <mergeCell ref="B107:E107"/>
    <mergeCell ref="B100:E100"/>
    <mergeCell ref="B17:E17"/>
    <mergeCell ref="B32:E32"/>
    <mergeCell ref="B90:E90"/>
    <mergeCell ref="B33:E33"/>
    <mergeCell ref="B34:E34"/>
    <mergeCell ref="B96:E96"/>
    <mergeCell ref="B79:E79"/>
    <mergeCell ref="B103:E103"/>
    <mergeCell ref="B88:E88"/>
    <mergeCell ref="B16:C16"/>
    <mergeCell ref="B80:E80"/>
    <mergeCell ref="B37:E37"/>
    <mergeCell ref="B86:E86"/>
    <mergeCell ref="B84:E85"/>
    <mergeCell ref="B82:E83"/>
    <mergeCell ref="B36:E36"/>
  </mergeCells>
  <printOptions/>
  <pageMargins left="0.44" right="0.33" top="0.38" bottom="0.36" header="0.34" footer="0.5"/>
  <pageSetup fitToHeight="4" horizontalDpi="600" verticalDpi="600" orientation="landscape" paperSize="9" scale="83" r:id="rId1"/>
  <rowBreaks count="2" manualBreakCount="2">
    <brk id="36" max="4" man="1"/>
    <brk id="7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125" style="0" customWidth="1"/>
    <col min="2" max="2" width="42.125" style="0" customWidth="1"/>
    <col min="3" max="3" width="32.75390625" style="0" customWidth="1"/>
    <col min="4" max="4" width="16.875" style="0" customWidth="1"/>
    <col min="5" max="5" width="2.875" style="0" customWidth="1"/>
  </cols>
  <sheetData>
    <row r="2" spans="1:2" ht="12.75">
      <c r="A2" s="7"/>
      <c r="B2" s="23" t="s">
        <v>127</v>
      </c>
    </row>
    <row r="3" spans="1:2" ht="12.75">
      <c r="A3" s="7"/>
      <c r="B3" s="23"/>
    </row>
    <row r="4" spans="1:2" ht="20.25" customHeight="1">
      <c r="A4" s="7"/>
      <c r="B4" s="149" t="s">
        <v>118</v>
      </c>
    </row>
    <row r="5" spans="1:2" ht="20.25" customHeight="1">
      <c r="A5" s="6" t="s">
        <v>115</v>
      </c>
      <c r="B5" s="710" t="s">
        <v>240</v>
      </c>
    </row>
    <row r="6" spans="1:4" ht="24.75" customHeight="1">
      <c r="A6" s="711" t="s">
        <v>18</v>
      </c>
      <c r="B6" s="351" t="s">
        <v>242</v>
      </c>
      <c r="C6" s="351"/>
      <c r="D6" s="351"/>
    </row>
    <row r="7" spans="1:4" ht="24" customHeight="1">
      <c r="A7" s="712" t="s">
        <v>18</v>
      </c>
      <c r="B7" s="351" t="s">
        <v>243</v>
      </c>
      <c r="C7" s="351"/>
      <c r="D7" s="351"/>
    </row>
    <row r="8" spans="1:5" ht="16.5" customHeight="1">
      <c r="A8" s="54" t="s">
        <v>114</v>
      </c>
      <c r="B8" s="150" t="s">
        <v>208</v>
      </c>
      <c r="C8" s="96"/>
      <c r="D8" s="96"/>
      <c r="E8" s="96"/>
    </row>
    <row r="9" spans="1:5" ht="15.75" customHeight="1">
      <c r="A9" s="56" t="s">
        <v>18</v>
      </c>
      <c r="B9" s="373" t="s">
        <v>209</v>
      </c>
      <c r="C9" s="373"/>
      <c r="D9" s="373"/>
      <c r="E9" s="96"/>
    </row>
    <row r="10" spans="1:5" ht="18.75" customHeight="1">
      <c r="A10" s="55" t="s">
        <v>241</v>
      </c>
      <c r="B10" s="374" t="s">
        <v>210</v>
      </c>
      <c r="C10" s="374"/>
      <c r="D10" s="132"/>
      <c r="E10" s="132"/>
    </row>
    <row r="11" spans="1:5" ht="25.5" customHeight="1">
      <c r="A11" s="57" t="s">
        <v>18</v>
      </c>
      <c r="B11" s="709" t="s">
        <v>239</v>
      </c>
      <c r="C11" s="709"/>
      <c r="D11" s="709"/>
      <c r="E11" s="709"/>
    </row>
    <row r="12" spans="1:5" ht="13.5" customHeight="1">
      <c r="A12" s="26"/>
      <c r="B12" s="375"/>
      <c r="C12" s="375"/>
      <c r="D12" s="375"/>
      <c r="E12" s="375"/>
    </row>
    <row r="15" ht="12.75">
      <c r="C15" s="2"/>
    </row>
  </sheetData>
  <sheetProtection/>
  <mergeCells count="6">
    <mergeCell ref="B7:D7"/>
    <mergeCell ref="B6:D6"/>
    <mergeCell ref="B9:D9"/>
    <mergeCell ref="B10:C10"/>
    <mergeCell ref="B12:E12"/>
    <mergeCell ref="B11:E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UG Lubicz</cp:lastModifiedBy>
  <cp:lastPrinted>2016-04-01T12:38:24Z</cp:lastPrinted>
  <dcterms:created xsi:type="dcterms:W3CDTF">2005-09-12T14:13:19Z</dcterms:created>
  <dcterms:modified xsi:type="dcterms:W3CDTF">2016-04-01T12:50:54Z</dcterms:modified>
  <cp:category/>
  <cp:version/>
  <cp:contentType/>
  <cp:contentStatus/>
</cp:coreProperties>
</file>