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9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'Arkusz1'!$A$1:$V$129</definedName>
    <definedName name="_xlnm.Print_Area" localSheetId="1">'Arkusz2'!$A$1:$P$140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<sst xmlns="http://schemas.openxmlformats.org/spreadsheetml/2006/main" count="966" uniqueCount="258">
  <si>
    <t>LP</t>
  </si>
  <si>
    <t>Prawo</t>
  </si>
  <si>
    <t>własności</t>
  </si>
  <si>
    <t>Inne</t>
  </si>
  <si>
    <t>Razem Gr.0</t>
  </si>
  <si>
    <t>Razem Gr.I</t>
  </si>
  <si>
    <t>wodociągi</t>
  </si>
  <si>
    <t>sieć kanalizacyjna</t>
  </si>
  <si>
    <t>pozostałe</t>
  </si>
  <si>
    <t>Razem Gr. II</t>
  </si>
  <si>
    <t>Gr.III</t>
  </si>
  <si>
    <t>Gr. V</t>
  </si>
  <si>
    <t>Gr. VI</t>
  </si>
  <si>
    <t>Urządz.techniczne</t>
  </si>
  <si>
    <t>Gr. VII</t>
  </si>
  <si>
    <t>Środki transportu</t>
  </si>
  <si>
    <t>Gr. VIII</t>
  </si>
  <si>
    <t>Gr. II</t>
  </si>
  <si>
    <t>Gr. III</t>
  </si>
  <si>
    <t>GR. IV</t>
  </si>
  <si>
    <t>Księgozbiory</t>
  </si>
  <si>
    <t>Współwłasność w gruntach zabudowanych mieszkalnymi budynkami komunalnymi z wyodrębnioną własnością lokali.</t>
  </si>
  <si>
    <t>-</t>
  </si>
  <si>
    <t xml:space="preserve">   mieszkalne</t>
  </si>
  <si>
    <t xml:space="preserve">   szkół</t>
  </si>
  <si>
    <t xml:space="preserve">   pozostałe</t>
  </si>
  <si>
    <t>GR. 0  Grunty</t>
  </si>
  <si>
    <t>Gr.I Budynki i lokale</t>
  </si>
  <si>
    <t>sieci cieplne</t>
  </si>
  <si>
    <t>rurociagi i instalacje</t>
  </si>
  <si>
    <t>dolnego zasilania w ciepło</t>
  </si>
  <si>
    <t>Audiobooki</t>
  </si>
  <si>
    <t>ilościowo</t>
  </si>
  <si>
    <t>w tym:</t>
  </si>
  <si>
    <t>Razem Gr. IV</t>
  </si>
  <si>
    <t>Gr. IV</t>
  </si>
  <si>
    <t>Najem</t>
  </si>
  <si>
    <t>najem lokalu od OSP w Brzezinku  zanjdującego się w miejscowosci Brzezinko w budynku remizy OSP składajacy się z sali z zapleczem kuchennym i toalety z przeznaczeniem na potrzeby programu terapeutyczne na rzecz dzieci i młodzieży do 21 roku życia</t>
  </si>
  <si>
    <t>Dzierżawa gruntów:</t>
  </si>
  <si>
    <t>I</t>
  </si>
  <si>
    <t>Podstawowe środki trwałe oraz grunty przekazane w wieczyste użytkowanie</t>
  </si>
  <si>
    <t>1. Z dzierżawy</t>
  </si>
  <si>
    <t>wartościowo (w zł)</t>
  </si>
  <si>
    <t xml:space="preserve">   przedszkola</t>
  </si>
  <si>
    <t>rurociągi sieci rozdzielczych</t>
  </si>
  <si>
    <t>Kotły i masz.energetyczne</t>
  </si>
  <si>
    <t>Ogółem  I</t>
  </si>
  <si>
    <t>II</t>
  </si>
  <si>
    <t xml:space="preserve">              Pozostałe środki trwałe</t>
  </si>
  <si>
    <t>Gm. Biblioteka Publiczna</t>
  </si>
  <si>
    <t>Ogółem  II</t>
  </si>
  <si>
    <t>w tym                                          Gm.Biblioteka Publiczna</t>
  </si>
  <si>
    <t>Wartości niematerialne i prawne</t>
  </si>
  <si>
    <t>III</t>
  </si>
  <si>
    <t>IV</t>
  </si>
  <si>
    <t>bibliotek szkolnych</t>
  </si>
  <si>
    <t>20.</t>
  </si>
  <si>
    <t>Ograniczone prawa rzeczowe:</t>
  </si>
  <si>
    <t>a)</t>
  </si>
  <si>
    <t>b)</t>
  </si>
  <si>
    <t>Posiadanie:</t>
  </si>
  <si>
    <t>Ogółem  IV</t>
  </si>
  <si>
    <t>TO1T/00050163/5</t>
  </si>
  <si>
    <t>TO1T/00027204/5</t>
  </si>
  <si>
    <t>TO1T/00035087/7</t>
  </si>
  <si>
    <t>TO1T/00032123/1</t>
  </si>
  <si>
    <t>TO1T/00067979/0</t>
  </si>
  <si>
    <t>TO1T/00253313/5</t>
  </si>
  <si>
    <t>TO1T/00028726/7</t>
  </si>
  <si>
    <t>TO1T/00009997/8</t>
  </si>
  <si>
    <t>TO1T/00019347/0</t>
  </si>
  <si>
    <t>TO1T/00017728/1</t>
  </si>
  <si>
    <t>TO1T/00213474/9</t>
  </si>
  <si>
    <t>TO1T/00423645/4</t>
  </si>
  <si>
    <t>TO1T/00027777/2</t>
  </si>
  <si>
    <t>TO1T/00029970/9</t>
  </si>
  <si>
    <t>TO1T/00007248/9</t>
  </si>
  <si>
    <t>TO1T/00027316/3</t>
  </si>
  <si>
    <t>TO1T/00037977/7</t>
  </si>
  <si>
    <t>TO1T/00036008/7</t>
  </si>
  <si>
    <t>TO1T/00074149/5</t>
  </si>
  <si>
    <t>TO1T/00012256/6</t>
  </si>
  <si>
    <t>TO1T/00042304/7</t>
  </si>
  <si>
    <t>TO1T/00034325/4</t>
  </si>
  <si>
    <t>NR KW</t>
  </si>
  <si>
    <t>Należności główne</t>
  </si>
  <si>
    <t>Odsetki</t>
  </si>
  <si>
    <t>Licencje</t>
  </si>
  <si>
    <t>2. Z tyt. opłat za wieczyste użytkowanie</t>
  </si>
  <si>
    <t>Dane dot. rodz. praw majątkowych - z rubr. 6 zestaw.przypada zł. na:</t>
  </si>
  <si>
    <t>Urządzenia techniczne</t>
  </si>
  <si>
    <t>Kotły i maszyny energetyczne</t>
  </si>
  <si>
    <t>na oprogramowania</t>
  </si>
  <si>
    <t>linie energetyczne</t>
  </si>
  <si>
    <t>przyzagrodowe oczyszczalnie</t>
  </si>
  <si>
    <t xml:space="preserve">dzierżawa od Nadleśnictwa Dobrzejewice gruntu leśnego położonego na części działki nr ewidencyjny 14/13LP o powierzchni 0,2506 ha położonego w obrębie leśnym Dobrzejewice, wyłaczonego z produkcji leśnej na cele związane z budową i i utrzymaniem kolektora sanitarnego i deszczowego oraz ulicy z placem manewrowym </t>
  </si>
  <si>
    <t xml:space="preserve">dzierżawa od Nadleśnictwa Dobrzejewice gruntów leśneych położonych na działkach: nr 2014/21 o powierzchni 0,6675 ha i nr 2014/22 o powierzchni 0,0025 ha;  znajdujących się w obrębie leśnym Dobrzejewice, wyłaczonych z produkcji leśnej na cele związane z budową i i ekspluatacją kolektora sanitarnego i deszczowego oraz dokonywania napraw i usuwania awarii </t>
  </si>
  <si>
    <t>V</t>
  </si>
  <si>
    <t>Wyszczególnienie skłądników mienia komunalnego</t>
  </si>
  <si>
    <t>ha</t>
  </si>
  <si>
    <t>zł</t>
  </si>
  <si>
    <t>Wartość  początkowa na dzień 31.12.2012</t>
  </si>
  <si>
    <t>Wartość początkowa na dzień 31.12.2011r.</t>
  </si>
  <si>
    <t>grunty w                              wieczystym użytkowaniu</t>
  </si>
  <si>
    <t>Dochody w okresie                                    01.01.2012 r.- 31.12.2012 r.                         z tyt.wykonywania  prawa własnosci, innych praw majatkowych (w zł)</t>
  </si>
  <si>
    <t>4. Ze sprzedaży nieruchomości</t>
  </si>
  <si>
    <t>ob.</t>
  </si>
  <si>
    <t>szt.</t>
  </si>
  <si>
    <t>Maszyny, urządzenia i aparaty ogólnego zastosowania</t>
  </si>
  <si>
    <t>drogi,chodniki,parkingi, ścieżki rowerowe i dla pieszych</t>
  </si>
  <si>
    <t>Specjalistyczne maszyny, urządzenia i aparaty</t>
  </si>
  <si>
    <t>Narzędzia, przyrzady, ruchomości i  wyposarzenie</t>
  </si>
  <si>
    <t>Obiekty inż.lądowej i wodnej</t>
  </si>
  <si>
    <t>Maszyny,urządzenia i apararaty ogólnego zastosowania</t>
  </si>
  <si>
    <t>Secjalistyczne maszyny, urządzenia i aparaty</t>
  </si>
  <si>
    <t>Narzędzia, przyrządy, ruchomości i wyposażenie</t>
  </si>
  <si>
    <t>Księgozbiory                    Gminnej Biblioteki Publicznej</t>
  </si>
  <si>
    <t>Razem gr "0" (rubr.9)</t>
  </si>
  <si>
    <t>Razem gr I (rubr.9)</t>
  </si>
  <si>
    <t>Razem gr. II (rubr.9)</t>
  </si>
  <si>
    <t>Razem gr. IV (rubr.9)</t>
  </si>
  <si>
    <t>X</t>
  </si>
  <si>
    <t>3)</t>
  </si>
  <si>
    <t>Zwiększenie</t>
  </si>
  <si>
    <t>Zmniejszenie</t>
  </si>
  <si>
    <t>Inne niż własność prawa majątkowe</t>
  </si>
  <si>
    <t>INFORMACJA O STANIE MIENIA GMINY LUBICZ NA DZIEŃ 31.12.2012 R.</t>
  </si>
  <si>
    <t>Kasety VHS/Płyty DVD</t>
  </si>
  <si>
    <t>3. Z tyt.przekszt.pr.użyt.wiecz. w pr.własn.</t>
  </si>
  <si>
    <t>1. Z tyt.najmu bud.mieszkalnych</t>
  </si>
  <si>
    <t xml:space="preserve">2. Z tyt.najmu pomieszczeń szkolnych oraz powierzchni dachu szkoły </t>
  </si>
  <si>
    <t xml:space="preserve">3. Z tyt.najmu pomieszczenia przedszkolnego </t>
  </si>
  <si>
    <t>4. Z tyt.najmu lokali użytkowych</t>
  </si>
  <si>
    <t>1. Z tyt.reklamy w pasie dróg wewn.</t>
  </si>
  <si>
    <t>2. Z tyt.za zajęcie pasa drogowego</t>
  </si>
  <si>
    <t>w tym z kar za zajęcie pasa drog.</t>
  </si>
  <si>
    <t xml:space="preserve"> Z tyt.sprzedaży autobusu</t>
  </si>
  <si>
    <t>zl</t>
  </si>
  <si>
    <t xml:space="preserve"> Z tyt.sprzedaży złomu </t>
  </si>
  <si>
    <t>TO1T/00028232/7</t>
  </si>
  <si>
    <t>TO1T/00033547/4</t>
  </si>
  <si>
    <t>TO1T/00003792/9</t>
  </si>
  <si>
    <t>TO1T/00021347/7</t>
  </si>
  <si>
    <t>TO1T/00048834/3</t>
  </si>
  <si>
    <t>TO1T/00082808/2</t>
  </si>
  <si>
    <t>TO1T/00065821/4</t>
  </si>
  <si>
    <t>TO1T/00052175/5</t>
  </si>
  <si>
    <t>TO1T/00057747/2</t>
  </si>
  <si>
    <t>Ustanowenie hipoteki w roku 2012</t>
  </si>
  <si>
    <t>Hipoteki obowiazujące</t>
  </si>
  <si>
    <t>Wykreślone hipoteki w roku 2012</t>
  </si>
  <si>
    <t>Wykaz hipotek przymusowych ustanowionych na zabezpieczenie należności podatkowych. Stan na 31.12.2012r.</t>
  </si>
  <si>
    <t>zakupu gruntów: 0,3042 ha o wartości 184 406,37 zł</t>
  </si>
  <si>
    <t>nabycia z mocy prawa - decyzją Wójta Gminy Lubicz: 20,7188 ha o wartości 5 994 794,00 zł</t>
  </si>
  <si>
    <t>nabycia z mocy prawa - decyzją Starosty Toruńskiego: 0,6677 ha o wartości 127 400,00 zł</t>
  </si>
  <si>
    <t>zamiany: 0,1438 ha o wartości 73 151,00 zł</t>
  </si>
  <si>
    <t>2)</t>
  </si>
  <si>
    <t>5)</t>
  </si>
  <si>
    <t>Pozostałe środki trwałe</t>
  </si>
  <si>
    <t xml:space="preserve">sprzedaży: 0,6528 ha o wartości 290 710,05 zł w tym: sprzedaż udziałów w gruncie z lokalami mieszkalnymi: działki o powierzchni 0,0764 ha o całkowietej wartości 7 100,00 zł </t>
  </si>
  <si>
    <t>darowizny na rzecz OPS w Złotori: 0,2401 ha o wartości 200 000,00 zł</t>
  </si>
  <si>
    <t>1)</t>
  </si>
  <si>
    <t>przejęcia z mocy prawa na własnośc Wojewody Kujawsko-Pomorskiego: 0,0658 ha o wartości 23 300,00 zł</t>
  </si>
  <si>
    <t>zamiany: 0,1661 ha o wartości 21 593,00 zł</t>
  </si>
  <si>
    <t>*)</t>
  </si>
  <si>
    <t>x</t>
  </si>
  <si>
    <t xml:space="preserve"> Z tyt.sprzedaży złomu (kocioł grzewczy)</t>
  </si>
  <si>
    <t>Podstawowe środki trwałe</t>
  </si>
  <si>
    <t>TO1T/00032889/8</t>
  </si>
  <si>
    <t>zapłata oraz 50% umorzenia odsetek</t>
  </si>
  <si>
    <t>TO1T/00009118/3</t>
  </si>
  <si>
    <t>zapłata</t>
  </si>
  <si>
    <t>TO1T/00003540/9</t>
  </si>
  <si>
    <t>TO1T/00033424/8</t>
  </si>
  <si>
    <t>licytacja nieruchomości</t>
  </si>
  <si>
    <t>Tytuł wygaśnięcia</t>
  </si>
  <si>
    <t>Wykaz hipotek przymusowych ustanowionych na zabezpieczenie należności podatkowych - wygasłych w 2012r.</t>
  </si>
  <si>
    <t>c)</t>
  </si>
  <si>
    <t>Hipoteka przymusowa:  Nr KW TO1T/00037395/3 w wysokości 12 360,00 zł - zabezpieczenie opłaty przekształcenia prawa użytkowania wieczystego w w prawo własności</t>
  </si>
  <si>
    <t xml:space="preserve"> Hipoteka przymusowa: Nr KW TO1T/00027911/4 w wysokości 27 472,80 zł - zabezpieczenie opłaty przekształcenia prawa użytkowania wieczystego w w prawo własności</t>
  </si>
  <si>
    <t xml:space="preserve"> Hipoteka umowna kaucyjna:  Nr KW TO1T/00027794/7 w wysokości 22  652,83 zł - wykreślenie zabezpieczenia w postaci hipoteki w zw.z uregulowaniem należności z tyt. wykupu nieruchomości</t>
  </si>
  <si>
    <t>173,00</t>
  </si>
  <si>
    <t>Ogółem II (rubr.9)</t>
  </si>
  <si>
    <t>Ogółem I (rubr.9)</t>
  </si>
  <si>
    <t>Wierzytelności Gminy</t>
  </si>
  <si>
    <t>3.depozyty na żądanie</t>
  </si>
  <si>
    <t>1. dopł.zwrotne dla     Sp.Lubickie Wodociągi</t>
  </si>
  <si>
    <t>2. należności z tyt.dochodów  i wydatków  budżetowych</t>
  </si>
  <si>
    <r>
      <t xml:space="preserve">Udziały </t>
    </r>
    <r>
      <rPr>
        <sz val="10"/>
        <rFont val="Arial CE"/>
        <family val="0"/>
      </rPr>
      <t xml:space="preserve"> </t>
    </r>
  </si>
  <si>
    <t>Udziały Gminy Lubicz w Spółce Lubickie Wodociągi  sp. z o.o 340 szt akcji, każda po 500,00 zł razem 170 000,00 zł</t>
  </si>
  <si>
    <t>21.</t>
  </si>
  <si>
    <t>22.</t>
  </si>
  <si>
    <t>4. Gm.Biblioteka Publicznej w Lubiczu depozyty na żadanie</t>
  </si>
  <si>
    <t xml:space="preserve">  Hipoteka przymusowa zwykła:  Nr KW TO1T/00027210/0 w wysokości 3 818,50 zł - zabezpieczenie opłaty przekształcenia prawa użytkowania wieczystego w prawo własności</t>
  </si>
  <si>
    <t>najem lokalu od Oddziału Akcji Katolickiej przy Parafii św. Mikołaja w Gronowie znnjdującego się w miejscowosci Gronowo w budynku przy Parafii św. Mikołaja w Gronowie składajacy się z sali z zapleczem kuchennym i toalety z przeznaczeniem na potrzeby realizacji programu terapeutyczne na rzecz dzieci i rodzin zagrożonych uzależnieniami.</t>
  </si>
  <si>
    <t>Wyjaśnienie zwiekszeń i zmniejszeń nie stanowiacych przychodu i rozchodu mienia</t>
  </si>
  <si>
    <t>Przychód gruntów nastąpił z tytułu:</t>
  </si>
  <si>
    <t>Objaśnienia przychodów i rozchodów gruntów</t>
  </si>
  <si>
    <t>Rozchód gruntów nastąpił z tytułu:</t>
  </si>
  <si>
    <t>zwiększenia wartości gruntów znakładów inwestycyjnych (nasadzenia):  wartość 17 572,84 zł</t>
  </si>
  <si>
    <t>różnica inwentaryzacyjna za rok 2012:  0,2120 ha o wartości 83 000,00 zł</t>
  </si>
  <si>
    <t>przekształcenia prawa użytkowania wieczystego w prawo własności: 0,3337 ha o wartości 19 506,00 zł</t>
  </si>
  <si>
    <t>Grunty - gr "0"</t>
  </si>
  <si>
    <t>Budyniki gr "1"</t>
  </si>
  <si>
    <t>Zmniejszenia wynikają z:</t>
  </si>
  <si>
    <t>"Szkoły"</t>
  </si>
  <si>
    <t>"Pozostałe"</t>
  </si>
  <si>
    <t>Zwiększenia wynikają z:</t>
  </si>
  <si>
    <t xml:space="preserve"> Gr.II   Obiekty inżynierii lądowej i wodnej    </t>
  </si>
  <si>
    <t>Obiekty inżynieri lądowej i wodnej gr "2"</t>
  </si>
  <si>
    <t xml:space="preserve">4) </t>
  </si>
  <si>
    <t>Kotły i maszyny energetyczne gr "3"</t>
  </si>
  <si>
    <t>Maszyny, urządzenia i aparaty ogólnego zastosowania gr "4"</t>
  </si>
  <si>
    <t>Zwiększenia wynikają z przesunięcia 3 obiektów o wartości 10 500,00 zł z  pozostałych środków trwałych w gr "4"</t>
  </si>
  <si>
    <t>Zmniejszenia wynikają z przesunięcia 2 obiektów o wartości  4 708,66 zł do pozostałych środków trwałych w gr "8"</t>
  </si>
  <si>
    <t>Zmniejszenia wynikają z przesunięcia 1 obiektu o wartości  1 176,47 zł do pozostałych środków trwałych w gr "8"</t>
  </si>
  <si>
    <t>różnica inwentaryzacyjna za rok 2012:  0,3829 ha o wartości 98 440,00 zł</t>
  </si>
  <si>
    <t xml:space="preserve">Zwiększenia uwzględniają aktualizację powierzchni o 8,6035 ha wartości 2 516 805,00 zł na skutek podziałów działek </t>
  </si>
  <si>
    <t>darowizny od osoby fizycznej: 0,1068 ha o wartości 26 700,00 zł</t>
  </si>
  <si>
    <t>Zmniejszenia uwzględniają aktualizację powierzchni o 8,6758 ha wartości 309 504,00 zł na skutek podziałów działek oraz dostosowania do ewidencji Starostwa Powiatowego</t>
  </si>
  <si>
    <t xml:space="preserve">Zmniejszenia wynikają z: </t>
  </si>
  <si>
    <t>Zwiększenia wynikaja z przesunięcia 17 obiektów o wartości 2 697,03 zł z gr "8"</t>
  </si>
  <si>
    <t>Urządzenia techniczne gr "6"</t>
  </si>
  <si>
    <t>6)</t>
  </si>
  <si>
    <t>Narzędzia, przyrządy, ruchomości i wypposażenie  gdzie indziej niesklasyfikowane gr "8"</t>
  </si>
  <si>
    <t>Zwiększenia wynikaja z:</t>
  </si>
  <si>
    <t>Zwiększenia wynikają z :</t>
  </si>
  <si>
    <t>przesunięcia z ewidencji ilościowej 5 licencji o wartości 2 603,19 zł</t>
  </si>
  <si>
    <t>ujęcia 3 licencji o wartości 1 400,40 zł które nie zostały wykazane w informacji za ubiegły okres</t>
  </si>
  <si>
    <t xml:space="preserve">Zwiększenie ilości  o 1 obiekt z powodu błędu w informacji za ubiegły rok. </t>
  </si>
  <si>
    <t>uwzględnienia ilości 8 budynków wykazanych w informacji za ubiegły okres tylko wartościowo</t>
  </si>
  <si>
    <t>przesunięcia 3 obiektów o wartości 10 500,00 zł do podstawowych środków trwałych w gr "4"</t>
  </si>
  <si>
    <t>przesunięcia 1 obiektu o wartości 3 199,00 zł do gr "8"</t>
  </si>
  <si>
    <t>przesunięcia z ewidencji ilościowej 22 obiektów o wartości 9 191,72 zł</t>
  </si>
  <si>
    <t>przesunięcia 2 obiektów o wartości 4 708,66 zł z podstawowych środków trwałych z gr "4"</t>
  </si>
  <si>
    <t>przesunięcia 1 obiektu o wartości 1 176,47 zł z podstawowych środków trwałych z gr "8"</t>
  </si>
  <si>
    <t>Zmniejszenia wynikają z przesunięcia 47 obiektów o wartości 5 942,53 zł do gr "4" i "6"</t>
  </si>
  <si>
    <t>przesunięcia 1 obiektu o wartości 3 199,00 zł z gr "8"</t>
  </si>
  <si>
    <t>Wrtości niematerialne i prawne</t>
  </si>
  <si>
    <t>47 216  wolum.</t>
  </si>
  <si>
    <t>2 002 wolum.</t>
  </si>
  <si>
    <t>4 930 wolum.</t>
  </si>
  <si>
    <t>44 288  wolum.</t>
  </si>
  <si>
    <t>39 962  wolum.</t>
  </si>
  <si>
    <t>482 wolum.</t>
  </si>
  <si>
    <t>151 wolum.</t>
  </si>
  <si>
    <t>40 293 wolum.</t>
  </si>
  <si>
    <t>Załacznik nr 3</t>
  </si>
  <si>
    <t>do zarządzenia nr 0050.1.8.2013</t>
  </si>
  <si>
    <t>Wójta Gminy Lubicz z dn.29 marca 2013r.</t>
  </si>
  <si>
    <t>przesunięcia 3 obiektów o wartości 24 303,74 zł z budynków "Szkół" ze względu na charakter użytkowania</t>
  </si>
  <si>
    <t>przesunięcia wartości ulepszających nakładów w wysokości 19 201,50 zł  z grupy "3" "Kotły i maszyny energetyczne pomyłkowo wykazanej w informacji za ubiegły okres</t>
  </si>
  <si>
    <t>przesunięcia 2 obiektów o wartości 4 582,21 zł do budynków "Pozostałych" ze względu na charakter użytkowania</t>
  </si>
  <si>
    <t>przesunięcia 1 obiektu o wartości 19 721,53 zł do budynków "Pozostałych" ze względu na charakter użytkowania</t>
  </si>
  <si>
    <t>Zmniejszenia wynikają z przesunięcia wartości ulepszających nakładów w wysokości  19 201,50 zł do gr "1" ze względu na pomyłkowe wykazanie w informacji za ubiegły okres.</t>
  </si>
  <si>
    <t>Zwiększenia wynikają z przesunięcia 30 obiektów o wartości 3 245,50 zł z gr "8"</t>
  </si>
  <si>
    <t xml:space="preserve">Rozpoczynając od gr"2" stan na 31 grudnia 2012 r uzupełniono danymi o ilości w obiektach (ob.) </t>
  </si>
  <si>
    <t>WÓJT GMINY LUBICZ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</si>
</sst>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_-* #,##0.000\ &quot;zł&quot;_-;\-* #,##0.000\ &quot;zł&quot;_-;_-* &quot;-&quot;???\ &quot;zł&quot;_-;_-@_-"/>
    <numFmt numFmtId="167" formatCode="[$-415]d\ mmmm\ yyyy"/>
    <numFmt numFmtId="168" formatCode="_-* #,##0.000\ _z_ł_-;\-* #,##0.000\ _z_ł_-;_-* &quot;-&quot;??\ _z_ł_-;_-@_-"/>
    <numFmt numFmtId="169" formatCode="_-* #,##0.0\ _z_ł_-;\-* #,##0.0\ _z_ł_-;_-* &quot;-&quot;\ _z_ł_-;_-@_-"/>
    <numFmt numFmtId="170" formatCode="_-* #,##0.00\ _z_ł_-;\-* #,##0.00\ _z_ł_-;_-* &quot;-&quot;\ _z_ł_-;_-@_-"/>
    <numFmt numFmtId="171" formatCode="_-* #,##0.0\ &quot;zł&quot;_-;\-* #,##0.0\ &quot;zł&quot;_-;_-* &quot;-&quot;\ &quot;zł&quot;_-;_-@_-"/>
    <numFmt numFmtId="172" formatCode="_-* #,##0.00\ &quot;zł&quot;_-;\-* #,##0.00\ &quot;zł&quot;_-;_-* &quot;-&quot;\ &quot;zł&quot;_-;_-@_-"/>
    <numFmt numFmtId="173" formatCode="0.0"/>
    <numFmt numFmtId="174" formatCode="0.000"/>
    <numFmt numFmtId="175" formatCode="0.0000"/>
    <numFmt numFmtId="176" formatCode="#,##0.000"/>
    <numFmt numFmtId="177" formatCode="#,##0.0000"/>
    <numFmt numFmtId="178" formatCode="#,##0.0"/>
    <numFmt numFmtId="179" formatCode="#,##0_ ;\-#,##0\ "/>
    <numFmt numFmtId="180" formatCode="_-* #,##0.0000\ _z_ł_-;\-* #,##0.0000\ _z_ł_-;_-* &quot;-&quot;????\ _z_ł_-;_-@_-"/>
    <numFmt numFmtId="181" formatCode="_-* #,##0.0\ _z_ł_-;\-* #,##0.0\ _z_ł_-;_-* &quot;-&quot;??\ _z_ł_-;_-@_-"/>
    <numFmt numFmtId="182" formatCode="_-* #,##0\ _z_ł_-;\-* #,##0\ _z_ł_-;_-* &quot;-&quot;??\ _z_ł_-;_-@_-"/>
  </numFmts>
  <fonts count="60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2"/>
    </font>
    <font>
      <b/>
      <i/>
      <u val="single"/>
      <sz val="8"/>
      <name val="Arial CE"/>
      <family val="0"/>
    </font>
    <font>
      <b/>
      <i/>
      <sz val="8"/>
      <name val="Arial CE"/>
      <family val="0"/>
    </font>
    <font>
      <u val="single"/>
      <sz val="8"/>
      <name val="Arial CE"/>
      <family val="2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7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8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vertAlign val="superscript"/>
      <sz val="8"/>
      <name val="Arial CE"/>
      <family val="0"/>
    </font>
    <font>
      <i/>
      <u val="single"/>
      <sz val="10"/>
      <name val="Arial CE"/>
      <family val="0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51">
    <xf numFmtId="1" fontId="0" fillId="0" borderId="0" xfId="0" applyAlignment="1">
      <alignment/>
    </xf>
    <xf numFmtId="1" fontId="1" fillId="0" borderId="0" xfId="0" applyFont="1" applyAlignment="1">
      <alignment/>
    </xf>
    <xf numFmtId="1" fontId="2" fillId="0" borderId="10" xfId="0" applyFont="1" applyBorder="1" applyAlignment="1">
      <alignment/>
    </xf>
    <xf numFmtId="1" fontId="0" fillId="0" borderId="0" xfId="0" applyAlignment="1">
      <alignment horizontal="center"/>
    </xf>
    <xf numFmtId="1" fontId="0" fillId="0" borderId="0" xfId="0" applyBorder="1" applyAlignment="1">
      <alignment/>
    </xf>
    <xf numFmtId="1" fontId="2" fillId="0" borderId="0" xfId="0" applyFont="1" applyAlignment="1">
      <alignment/>
    </xf>
    <xf numFmtId="1" fontId="2" fillId="0" borderId="11" xfId="0" applyFont="1" applyBorder="1" applyAlignment="1">
      <alignment horizontal="center"/>
    </xf>
    <xf numFmtId="1" fontId="5" fillId="0" borderId="0" xfId="0" applyFont="1" applyAlignment="1">
      <alignment/>
    </xf>
    <xf numFmtId="43" fontId="2" fillId="0" borderId="10" xfId="0" applyNumberFormat="1" applyFont="1" applyBorder="1" applyAlignment="1">
      <alignment horizontal="center"/>
    </xf>
    <xf numFmtId="1" fontId="0" fillId="32" borderId="12" xfId="0" applyFill="1" applyBorder="1" applyAlignment="1">
      <alignment horizontal="center"/>
    </xf>
    <xf numFmtId="1" fontId="0" fillId="32" borderId="0" xfId="0" applyFill="1" applyBorder="1" applyAlignment="1">
      <alignment horizontal="center"/>
    </xf>
    <xf numFmtId="1" fontId="0" fillId="32" borderId="13" xfId="0" applyFill="1" applyBorder="1" applyAlignment="1">
      <alignment horizontal="center"/>
    </xf>
    <xf numFmtId="1" fontId="4" fillId="0" borderId="0" xfId="0" applyFont="1" applyAlignment="1">
      <alignment/>
    </xf>
    <xf numFmtId="1" fontId="3" fillId="0" borderId="0" xfId="0" applyFont="1" applyAlignment="1">
      <alignment/>
    </xf>
    <xf numFmtId="1" fontId="0" fillId="32" borderId="14" xfId="0" applyFill="1" applyBorder="1" applyAlignment="1">
      <alignment horizontal="center"/>
    </xf>
    <xf numFmtId="1" fontId="0" fillId="32" borderId="15" xfId="0" applyFill="1" applyBorder="1" applyAlignment="1">
      <alignment horizontal="center"/>
    </xf>
    <xf numFmtId="1" fontId="2" fillId="0" borderId="16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" fontId="0" fillId="32" borderId="17" xfId="0" applyFont="1" applyFill="1" applyBorder="1" applyAlignment="1">
      <alignment horizontal="center"/>
    </xf>
    <xf numFmtId="1" fontId="0" fillId="0" borderId="0" xfId="0" applyFont="1" applyAlignment="1">
      <alignment/>
    </xf>
    <xf numFmtId="4" fontId="2" fillId="0" borderId="18" xfId="0" applyNumberFormat="1" applyFont="1" applyBorder="1" applyAlignment="1">
      <alignment horizontal="center"/>
    </xf>
    <xf numFmtId="1" fontId="2" fillId="0" borderId="19" xfId="0" applyFont="1" applyBorder="1" applyAlignment="1">
      <alignment/>
    </xf>
    <xf numFmtId="1" fontId="2" fillId="32" borderId="2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2" fillId="32" borderId="12" xfId="0" applyFont="1" applyFill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1" fontId="2" fillId="0" borderId="10" xfId="0" applyFont="1" applyBorder="1" applyAlignment="1">
      <alignment horizontal="center"/>
    </xf>
    <xf numFmtId="1" fontId="2" fillId="0" borderId="21" xfId="0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Font="1" applyBorder="1" applyAlignment="1">
      <alignment/>
    </xf>
    <xf numFmtId="1" fontId="0" fillId="0" borderId="0" xfId="0" applyAlignment="1">
      <alignment vertical="distributed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center"/>
    </xf>
    <xf numFmtId="1" fontId="2" fillId="0" borderId="0" xfId="0" applyFont="1" applyAlignment="1">
      <alignment horizontal="left" vertical="distributed"/>
    </xf>
    <xf numFmtId="1" fontId="3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 vertical="top"/>
    </xf>
    <xf numFmtId="44" fontId="2" fillId="32" borderId="12" xfId="60" applyFont="1" applyFill="1" applyBorder="1" applyAlignment="1">
      <alignment horizontal="right"/>
    </xf>
    <xf numFmtId="1" fontId="2" fillId="32" borderId="14" xfId="0" applyFont="1" applyFill="1" applyBorder="1" applyAlignment="1">
      <alignment horizontal="center"/>
    </xf>
    <xf numFmtId="1" fontId="2" fillId="32" borderId="15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1" fontId="10" fillId="0" borderId="0" xfId="0" applyFont="1" applyAlignment="1">
      <alignment/>
    </xf>
    <xf numFmtId="1" fontId="3" fillId="0" borderId="0" xfId="0" applyFont="1" applyAlignment="1">
      <alignment vertical="center"/>
    </xf>
    <xf numFmtId="1" fontId="2" fillId="0" borderId="22" xfId="0" applyFont="1" applyBorder="1" applyAlignment="1">
      <alignment/>
    </xf>
    <xf numFmtId="1" fontId="2" fillId="0" borderId="23" xfId="0" applyFont="1" applyBorder="1" applyAlignment="1">
      <alignment/>
    </xf>
    <xf numFmtId="1" fontId="2" fillId="0" borderId="0" xfId="0" applyFont="1" applyBorder="1" applyAlignment="1">
      <alignment horizontal="right"/>
    </xf>
    <xf numFmtId="1" fontId="2" fillId="0" borderId="0" xfId="0" applyFont="1" applyAlignment="1">
      <alignment horizontal="left" vertical="distributed"/>
    </xf>
    <xf numFmtId="1" fontId="4" fillId="0" borderId="24" xfId="0" applyFont="1" applyBorder="1" applyAlignment="1">
      <alignment horizontal="center"/>
    </xf>
    <xf numFmtId="1" fontId="4" fillId="33" borderId="24" xfId="0" applyFont="1" applyFill="1" applyBorder="1" applyAlignment="1">
      <alignment horizontal="center"/>
    </xf>
    <xf numFmtId="1" fontId="4" fillId="33" borderId="25" xfId="0" applyFont="1" applyFill="1" applyBorder="1" applyAlignment="1">
      <alignment horizontal="center"/>
    </xf>
    <xf numFmtId="1" fontId="4" fillId="33" borderId="16" xfId="0" applyFont="1" applyFill="1" applyBorder="1" applyAlignment="1">
      <alignment horizontal="center"/>
    </xf>
    <xf numFmtId="1" fontId="2" fillId="33" borderId="0" xfId="0" applyFont="1" applyFill="1" applyBorder="1" applyAlignment="1">
      <alignment/>
    </xf>
    <xf numFmtId="1" fontId="2" fillId="0" borderId="10" xfId="0" applyFont="1" applyBorder="1" applyAlignment="1">
      <alignment horizontal="center"/>
    </xf>
    <xf numFmtId="1" fontId="4" fillId="33" borderId="0" xfId="0" applyFont="1" applyFill="1" applyBorder="1" applyAlignment="1">
      <alignment horizontal="center"/>
    </xf>
    <xf numFmtId="1" fontId="4" fillId="33" borderId="10" xfId="0" applyFont="1" applyFill="1" applyBorder="1" applyAlignment="1">
      <alignment horizontal="center"/>
    </xf>
    <xf numFmtId="1" fontId="9" fillId="33" borderId="21" xfId="0" applyFont="1" applyFill="1" applyBorder="1" applyAlignment="1">
      <alignment horizontal="center"/>
    </xf>
    <xf numFmtId="1" fontId="9" fillId="33" borderId="19" xfId="0" applyFont="1" applyFill="1" applyBorder="1" applyAlignment="1">
      <alignment horizontal="center"/>
    </xf>
    <xf numFmtId="1" fontId="9" fillId="33" borderId="26" xfId="0" applyFont="1" applyFill="1" applyBorder="1" applyAlignment="1">
      <alignment horizontal="center"/>
    </xf>
    <xf numFmtId="1" fontId="4" fillId="0" borderId="10" xfId="0" applyFont="1" applyBorder="1" applyAlignment="1">
      <alignment/>
    </xf>
    <xf numFmtId="1" fontId="2" fillId="0" borderId="10" xfId="0" applyFont="1" applyBorder="1" applyAlignment="1">
      <alignment/>
    </xf>
    <xf numFmtId="1" fontId="2" fillId="0" borderId="21" xfId="0" applyFont="1" applyBorder="1" applyAlignment="1">
      <alignment/>
    </xf>
    <xf numFmtId="1" fontId="2" fillId="0" borderId="18" xfId="0" applyFont="1" applyBorder="1" applyAlignment="1">
      <alignment horizontal="center"/>
    </xf>
    <xf numFmtId="1" fontId="2" fillId="0" borderId="18" xfId="0" applyFont="1" applyBorder="1" applyAlignment="1">
      <alignment/>
    </xf>
    <xf numFmtId="1" fontId="2" fillId="0" borderId="26" xfId="0" applyFont="1" applyBorder="1" applyAlignment="1">
      <alignment/>
    </xf>
    <xf numFmtId="1" fontId="4" fillId="0" borderId="10" xfId="0" applyFont="1" applyBorder="1" applyAlignment="1">
      <alignment horizontal="center" vertical="distributed" wrapText="1"/>
    </xf>
    <xf numFmtId="4" fontId="2" fillId="0" borderId="18" xfId="0" applyNumberFormat="1" applyFont="1" applyBorder="1" applyAlignment="1">
      <alignment horizontal="center"/>
    </xf>
    <xf numFmtId="1" fontId="2" fillId="0" borderId="0" xfId="0" applyFont="1" applyBorder="1" applyAlignment="1">
      <alignment horizontal="center"/>
    </xf>
    <xf numFmtId="1" fontId="4" fillId="33" borderId="18" xfId="0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/>
    </xf>
    <xf numFmtId="1" fontId="4" fillId="33" borderId="13" xfId="0" applyFont="1" applyFill="1" applyBorder="1" applyAlignment="1">
      <alignment horizontal="center"/>
    </xf>
    <xf numFmtId="1" fontId="4" fillId="33" borderId="28" xfId="0" applyFont="1" applyFill="1" applyBorder="1" applyAlignment="1">
      <alignment horizontal="center"/>
    </xf>
    <xf numFmtId="1" fontId="8" fillId="33" borderId="10" xfId="0" applyFont="1" applyFill="1" applyBorder="1" applyAlignment="1">
      <alignment horizontal="center"/>
    </xf>
    <xf numFmtId="1" fontId="8" fillId="33" borderId="0" xfId="0" applyFont="1" applyFill="1" applyBorder="1" applyAlignment="1">
      <alignment horizontal="center"/>
    </xf>
    <xf numFmtId="1" fontId="8" fillId="33" borderId="18" xfId="0" applyFont="1" applyFill="1" applyBorder="1" applyAlignment="1">
      <alignment horizontal="center"/>
    </xf>
    <xf numFmtId="1" fontId="2" fillId="33" borderId="10" xfId="0" applyFont="1" applyFill="1" applyBorder="1" applyAlignment="1">
      <alignment/>
    </xf>
    <xf numFmtId="1" fontId="4" fillId="33" borderId="11" xfId="0" applyFont="1" applyFill="1" applyBorder="1" applyAlignment="1">
      <alignment horizontal="center"/>
    </xf>
    <xf numFmtId="1" fontId="2" fillId="32" borderId="10" xfId="0" applyFont="1" applyFill="1" applyBorder="1" applyAlignment="1">
      <alignment horizontal="center"/>
    </xf>
    <xf numFmtId="1" fontId="2" fillId="32" borderId="0" xfId="0" applyFont="1" applyFill="1" applyBorder="1" applyAlignment="1">
      <alignment/>
    </xf>
    <xf numFmtId="1" fontId="2" fillId="32" borderId="19" xfId="0" applyFont="1" applyFill="1" applyBorder="1" applyAlignment="1">
      <alignment/>
    </xf>
    <xf numFmtId="1" fontId="2" fillId="0" borderId="29" xfId="0" applyFont="1" applyBorder="1" applyAlignment="1">
      <alignment horizontal="center"/>
    </xf>
    <xf numFmtId="1" fontId="2" fillId="0" borderId="29" xfId="0" applyFont="1" applyBorder="1" applyAlignment="1">
      <alignment/>
    </xf>
    <xf numFmtId="43" fontId="2" fillId="0" borderId="11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" fontId="4" fillId="33" borderId="30" xfId="0" applyFont="1" applyFill="1" applyBorder="1" applyAlignment="1">
      <alignment horizontal="center"/>
    </xf>
    <xf numFmtId="1" fontId="4" fillId="33" borderId="31" xfId="0" applyFont="1" applyFill="1" applyBorder="1" applyAlignment="1">
      <alignment horizontal="center"/>
    </xf>
    <xf numFmtId="1" fontId="4" fillId="33" borderId="26" xfId="0" applyFont="1" applyFill="1" applyBorder="1" applyAlignment="1">
      <alignment horizontal="center"/>
    </xf>
    <xf numFmtId="1" fontId="2" fillId="32" borderId="18" xfId="0" applyFont="1" applyFill="1" applyBorder="1" applyAlignment="1">
      <alignment/>
    </xf>
    <xf numFmtId="1" fontId="2" fillId="32" borderId="26" xfId="0" applyFont="1" applyFill="1" applyBorder="1" applyAlignment="1">
      <alignment/>
    </xf>
    <xf numFmtId="1" fontId="2" fillId="32" borderId="17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1" fontId="2" fillId="32" borderId="0" xfId="0" applyFont="1" applyFill="1" applyBorder="1" applyAlignment="1">
      <alignment horizontal="center"/>
    </xf>
    <xf numFmtId="44" fontId="2" fillId="32" borderId="0" xfId="60" applyFont="1" applyFill="1" applyBorder="1" applyAlignment="1">
      <alignment horizontal="center"/>
    </xf>
    <xf numFmtId="1" fontId="2" fillId="32" borderId="10" xfId="0" applyFont="1" applyFill="1" applyBorder="1" applyAlignment="1">
      <alignment/>
    </xf>
    <xf numFmtId="4" fontId="2" fillId="32" borderId="0" xfId="0" applyNumberFormat="1" applyFont="1" applyFill="1" applyBorder="1" applyAlignment="1">
      <alignment horizontal="left"/>
    </xf>
    <xf numFmtId="4" fontId="2" fillId="32" borderId="18" xfId="0" applyNumberFormat="1" applyFont="1" applyFill="1" applyBorder="1" applyAlignment="1">
      <alignment horizontal="left"/>
    </xf>
    <xf numFmtId="1" fontId="4" fillId="32" borderId="0" xfId="0" applyFont="1" applyFill="1" applyBorder="1" applyAlignment="1">
      <alignment/>
    </xf>
    <xf numFmtId="1" fontId="4" fillId="32" borderId="18" xfId="0" applyFont="1" applyFill="1" applyBorder="1" applyAlignment="1">
      <alignment/>
    </xf>
    <xf numFmtId="1" fontId="2" fillId="32" borderId="21" xfId="0" applyFont="1" applyFill="1" applyBorder="1" applyAlignment="1">
      <alignment/>
    </xf>
    <xf numFmtId="1" fontId="2" fillId="0" borderId="13" xfId="0" applyFont="1" applyBorder="1" applyAlignment="1">
      <alignment/>
    </xf>
    <xf numFmtId="1" fontId="4" fillId="33" borderId="0" xfId="0" applyFont="1" applyFill="1" applyBorder="1" applyAlignment="1">
      <alignment horizontal="center" vertical="distributed"/>
    </xf>
    <xf numFmtId="1" fontId="4" fillId="0" borderId="10" xfId="0" applyFont="1" applyBorder="1" applyAlignment="1">
      <alignment horizontal="center"/>
    </xf>
    <xf numFmtId="1" fontId="2" fillId="32" borderId="10" xfId="0" applyFont="1" applyFill="1" applyBorder="1" applyAlignment="1">
      <alignment horizontal="center"/>
    </xf>
    <xf numFmtId="43" fontId="2" fillId="32" borderId="10" xfId="0" applyNumberFormat="1" applyFont="1" applyFill="1" applyBorder="1" applyAlignment="1">
      <alignment horizontal="center"/>
    </xf>
    <xf numFmtId="1" fontId="2" fillId="32" borderId="29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right"/>
    </xf>
    <xf numFmtId="1" fontId="2" fillId="32" borderId="13" xfId="0" applyFont="1" applyFill="1" applyBorder="1" applyAlignment="1">
      <alignment horizontal="center"/>
    </xf>
    <xf numFmtId="1" fontId="0" fillId="32" borderId="3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1" fontId="2" fillId="0" borderId="24" xfId="0" applyFont="1" applyBorder="1" applyAlignment="1">
      <alignment horizontal="center"/>
    </xf>
    <xf numFmtId="1" fontId="2" fillId="32" borderId="11" xfId="0" applyFont="1" applyFill="1" applyBorder="1" applyAlignment="1">
      <alignment horizontal="center"/>
    </xf>
    <xf numFmtId="1" fontId="4" fillId="33" borderId="14" xfId="0" applyFont="1" applyFill="1" applyBorder="1" applyAlignment="1">
      <alignment horizontal="center"/>
    </xf>
    <xf numFmtId="1" fontId="2" fillId="32" borderId="32" xfId="0" applyFont="1" applyFill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/>
    </xf>
    <xf numFmtId="43" fontId="2" fillId="0" borderId="33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1" fontId="2" fillId="32" borderId="15" xfId="0" applyFont="1" applyFill="1" applyBorder="1" applyAlignment="1">
      <alignment/>
    </xf>
    <xf numFmtId="1" fontId="2" fillId="32" borderId="32" xfId="0" applyFont="1" applyFill="1" applyBorder="1" applyAlignment="1">
      <alignment vertical="center"/>
    </xf>
    <xf numFmtId="43" fontId="2" fillId="0" borderId="34" xfId="0" applyNumberFormat="1" applyFont="1" applyBorder="1" applyAlignment="1">
      <alignment horizontal="center"/>
    </xf>
    <xf numFmtId="1" fontId="14" fillId="0" borderId="15" xfId="0" applyFont="1" applyBorder="1" applyAlignment="1">
      <alignment vertical="distributed"/>
    </xf>
    <xf numFmtId="1" fontId="4" fillId="33" borderId="35" xfId="0" applyFont="1" applyFill="1" applyBorder="1" applyAlignment="1">
      <alignment/>
    </xf>
    <xf numFmtId="1" fontId="4" fillId="33" borderId="36" xfId="0" applyFont="1" applyFill="1" applyBorder="1" applyAlignment="1">
      <alignment horizontal="center"/>
    </xf>
    <xf numFmtId="1" fontId="3" fillId="33" borderId="35" xfId="0" applyFont="1" applyFill="1" applyBorder="1" applyAlignment="1">
      <alignment/>
    </xf>
    <xf numFmtId="1" fontId="4" fillId="33" borderId="37" xfId="0" applyFont="1" applyFill="1" applyBorder="1" applyAlignment="1">
      <alignment/>
    </xf>
    <xf numFmtId="1" fontId="4" fillId="33" borderId="35" xfId="0" applyFont="1" applyFill="1" applyBorder="1" applyAlignment="1">
      <alignment horizontal="center"/>
    </xf>
    <xf numFmtId="1" fontId="0" fillId="33" borderId="0" xfId="0" applyFill="1" applyAlignment="1">
      <alignment/>
    </xf>
    <xf numFmtId="1" fontId="4" fillId="33" borderId="10" xfId="0" applyFont="1" applyFill="1" applyBorder="1" applyAlignment="1">
      <alignment/>
    </xf>
    <xf numFmtId="1" fontId="2" fillId="33" borderId="21" xfId="0" applyFont="1" applyFill="1" applyBorder="1" applyAlignment="1">
      <alignment/>
    </xf>
    <xf numFmtId="1" fontId="4" fillId="34" borderId="38" xfId="0" applyFont="1" applyFill="1" applyBorder="1" applyAlignment="1">
      <alignment horizontal="center"/>
    </xf>
    <xf numFmtId="1" fontId="0" fillId="33" borderId="24" xfId="0" applyFill="1" applyBorder="1" applyAlignment="1">
      <alignment/>
    </xf>
    <xf numFmtId="1" fontId="6" fillId="33" borderId="10" xfId="0" applyFont="1" applyFill="1" applyBorder="1" applyAlignment="1">
      <alignment/>
    </xf>
    <xf numFmtId="1" fontId="0" fillId="33" borderId="10" xfId="0" applyFill="1" applyBorder="1" applyAlignment="1">
      <alignment/>
    </xf>
    <xf numFmtId="1" fontId="0" fillId="33" borderId="39" xfId="0" applyFill="1" applyBorder="1" applyAlignment="1">
      <alignment/>
    </xf>
    <xf numFmtId="1" fontId="2" fillId="33" borderId="16" xfId="0" applyFont="1" applyFill="1" applyBorder="1" applyAlignment="1">
      <alignment/>
    </xf>
    <xf numFmtId="1" fontId="2" fillId="33" borderId="40" xfId="0" applyFont="1" applyFill="1" applyBorder="1" applyAlignment="1">
      <alignment/>
    </xf>
    <xf numFmtId="1" fontId="0" fillId="33" borderId="13" xfId="0" applyFill="1" applyBorder="1" applyAlignment="1">
      <alignment/>
    </xf>
    <xf numFmtId="1" fontId="2" fillId="33" borderId="13" xfId="0" applyFont="1" applyFill="1" applyBorder="1" applyAlignment="1">
      <alignment/>
    </xf>
    <xf numFmtId="1" fontId="6" fillId="33" borderId="0" xfId="0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" fontId="3" fillId="35" borderId="41" xfId="0" applyFont="1" applyFill="1" applyBorder="1" applyAlignment="1">
      <alignment horizontal="left" vertical="distributed"/>
    </xf>
    <xf numFmtId="1" fontId="3" fillId="35" borderId="42" xfId="0" applyFont="1" applyFill="1" applyBorder="1" applyAlignment="1">
      <alignment horizontal="left" vertical="distributed"/>
    </xf>
    <xf numFmtId="1" fontId="2" fillId="35" borderId="18" xfId="0" applyFont="1" applyFill="1" applyBorder="1" applyAlignment="1">
      <alignment horizontal="center"/>
    </xf>
    <xf numFmtId="175" fontId="4" fillId="35" borderId="43" xfId="0" applyNumberFormat="1" applyFont="1" applyFill="1" applyBorder="1" applyAlignment="1">
      <alignment horizontal="center"/>
    </xf>
    <xf numFmtId="1" fontId="2" fillId="35" borderId="43" xfId="0" applyFont="1" applyFill="1" applyBorder="1" applyAlignment="1">
      <alignment/>
    </xf>
    <xf numFmtId="1" fontId="2" fillId="35" borderId="12" xfId="0" applyFont="1" applyFill="1" applyBorder="1" applyAlignment="1">
      <alignment/>
    </xf>
    <xf numFmtId="1" fontId="2" fillId="35" borderId="18" xfId="0" applyFont="1" applyFill="1" applyBorder="1" applyAlignment="1">
      <alignment/>
    </xf>
    <xf numFmtId="4" fontId="4" fillId="35" borderId="42" xfId="0" applyNumberFormat="1" applyFont="1" applyFill="1" applyBorder="1" applyAlignment="1">
      <alignment horizontal="center"/>
    </xf>
    <xf numFmtId="1" fontId="2" fillId="35" borderId="32" xfId="0" applyFont="1" applyFill="1" applyBorder="1" applyAlignment="1">
      <alignment/>
    </xf>
    <xf numFmtId="1" fontId="4" fillId="33" borderId="43" xfId="0" applyFont="1" applyFill="1" applyBorder="1" applyAlignment="1">
      <alignment horizontal="center"/>
    </xf>
    <xf numFmtId="1" fontId="3" fillId="33" borderId="43" xfId="0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/>
    </xf>
    <xf numFmtId="49" fontId="2" fillId="33" borderId="44" xfId="0" applyNumberFormat="1" applyFont="1" applyFill="1" applyBorder="1" applyAlignment="1">
      <alignment/>
    </xf>
    <xf numFmtId="49" fontId="0" fillId="33" borderId="35" xfId="0" applyNumberFormat="1" applyFill="1" applyBorder="1" applyAlignment="1">
      <alignment/>
    </xf>
    <xf numFmtId="1" fontId="2" fillId="33" borderId="44" xfId="0" applyFont="1" applyFill="1" applyBorder="1" applyAlignment="1">
      <alignment/>
    </xf>
    <xf numFmtId="1" fontId="0" fillId="33" borderId="35" xfId="0" applyFill="1" applyBorder="1" applyAlignment="1">
      <alignment/>
    </xf>
    <xf numFmtId="1" fontId="0" fillId="33" borderId="45" xfId="0" applyFill="1" applyBorder="1" applyAlignment="1">
      <alignment/>
    </xf>
    <xf numFmtId="1" fontId="2" fillId="33" borderId="35" xfId="0" applyFont="1" applyFill="1" applyBorder="1" applyAlignment="1">
      <alignment/>
    </xf>
    <xf numFmtId="1" fontId="3" fillId="33" borderId="43" xfId="0" applyFont="1" applyFill="1" applyBorder="1" applyAlignment="1">
      <alignment/>
    </xf>
    <xf numFmtId="1" fontId="3" fillId="33" borderId="22" xfId="0" applyFont="1" applyFill="1" applyBorder="1" applyAlignment="1">
      <alignment horizontal="center"/>
    </xf>
    <xf numFmtId="49" fontId="2" fillId="0" borderId="29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" fontId="2" fillId="0" borderId="11" xfId="0" applyFont="1" applyBorder="1" applyAlignment="1">
      <alignment/>
    </xf>
    <xf numFmtId="4" fontId="2" fillId="32" borderId="10" xfId="0" applyNumberFormat="1" applyFont="1" applyFill="1" applyBorder="1" applyAlignment="1">
      <alignment horizontal="center"/>
    </xf>
    <xf numFmtId="43" fontId="2" fillId="32" borderId="11" xfId="0" applyNumberFormat="1" applyFont="1" applyFill="1" applyBorder="1" applyAlignment="1">
      <alignment horizontal="center"/>
    </xf>
    <xf numFmtId="1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4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" fontId="2" fillId="32" borderId="31" xfId="0" applyFont="1" applyFill="1" applyBorder="1" applyAlignment="1">
      <alignment horizontal="center"/>
    </xf>
    <xf numFmtId="1" fontId="2" fillId="32" borderId="11" xfId="0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4" fontId="14" fillId="35" borderId="32" xfId="0" applyNumberFormat="1" applyFont="1" applyFill="1" applyBorder="1" applyAlignment="1">
      <alignment horizontal="center"/>
    </xf>
    <xf numFmtId="1" fontId="2" fillId="0" borderId="24" xfId="0" applyFont="1" applyBorder="1" applyAlignment="1">
      <alignment horizontal="center"/>
    </xf>
    <xf numFmtId="1" fontId="2" fillId="0" borderId="28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1" fontId="4" fillId="0" borderId="1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1" fontId="4" fillId="0" borderId="21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2" fillId="0" borderId="19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1" fontId="2" fillId="33" borderId="16" xfId="0" applyFont="1" applyFill="1" applyBorder="1" applyAlignment="1">
      <alignment horizontal="center"/>
    </xf>
    <xf numFmtId="1" fontId="2" fillId="33" borderId="39" xfId="0" applyFont="1" applyFill="1" applyBorder="1" applyAlignment="1">
      <alignment horizontal="center"/>
    </xf>
    <xf numFmtId="1" fontId="3" fillId="33" borderId="3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1" fontId="2" fillId="32" borderId="14" xfId="0" applyFont="1" applyFill="1" applyBorder="1" applyAlignment="1">
      <alignment horizontal="center"/>
    </xf>
    <xf numFmtId="1" fontId="2" fillId="32" borderId="12" xfId="0" applyFont="1" applyFill="1" applyBorder="1" applyAlignment="1">
      <alignment horizontal="center"/>
    </xf>
    <xf numFmtId="49" fontId="4" fillId="35" borderId="32" xfId="60" applyNumberFormat="1" applyFont="1" applyFill="1" applyBorder="1" applyAlignment="1">
      <alignment horizontal="center"/>
    </xf>
    <xf numFmtId="1" fontId="3" fillId="33" borderId="45" xfId="0" applyFont="1" applyFill="1" applyBorder="1" applyAlignment="1">
      <alignment horizontal="center"/>
    </xf>
    <xf numFmtId="1" fontId="4" fillId="33" borderId="16" xfId="0" applyFont="1" applyFill="1" applyBorder="1" applyAlignment="1">
      <alignment horizontal="center" vertical="distributed"/>
    </xf>
    <xf numFmtId="1" fontId="4" fillId="35" borderId="41" xfId="0" applyFont="1" applyFill="1" applyBorder="1" applyAlignment="1">
      <alignment horizontal="center" vertical="distributed"/>
    </xf>
    <xf numFmtId="1" fontId="2" fillId="35" borderId="41" xfId="0" applyFont="1" applyFill="1" applyBorder="1" applyAlignment="1">
      <alignment horizontal="center"/>
    </xf>
    <xf numFmtId="1" fontId="4" fillId="35" borderId="42" xfId="0" applyFont="1" applyFill="1" applyBorder="1" applyAlignment="1">
      <alignment horizontal="center" vertical="distributed"/>
    </xf>
    <xf numFmtId="1" fontId="2" fillId="35" borderId="42" xfId="0" applyFont="1" applyFill="1" applyBorder="1" applyAlignment="1">
      <alignment horizontal="center"/>
    </xf>
    <xf numFmtId="1" fontId="2" fillId="35" borderId="32" xfId="0" applyFont="1" applyFill="1" applyBorder="1" applyAlignment="1">
      <alignment horizontal="center"/>
    </xf>
    <xf numFmtId="1" fontId="2" fillId="0" borderId="24" xfId="0" applyFont="1" applyBorder="1" applyAlignment="1">
      <alignment/>
    </xf>
    <xf numFmtId="43" fontId="4" fillId="35" borderId="19" xfId="0" applyNumberFormat="1" applyFont="1" applyFill="1" applyBorder="1" applyAlignment="1">
      <alignment/>
    </xf>
    <xf numFmtId="43" fontId="2" fillId="35" borderId="32" xfId="0" applyNumberFormat="1" applyFont="1" applyFill="1" applyBorder="1" applyAlignment="1">
      <alignment/>
    </xf>
    <xf numFmtId="1" fontId="0" fillId="33" borderId="40" xfId="0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0" fillId="33" borderId="14" xfId="0" applyFill="1" applyBorder="1" applyAlignment="1">
      <alignment/>
    </xf>
    <xf numFmtId="1" fontId="0" fillId="33" borderId="32" xfId="0" applyFill="1" applyBorder="1" applyAlignment="1">
      <alignment/>
    </xf>
    <xf numFmtId="1" fontId="2" fillId="32" borderId="24" xfId="0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right"/>
    </xf>
    <xf numFmtId="1" fontId="0" fillId="32" borderId="24" xfId="0" applyFill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1" fontId="2" fillId="0" borderId="21" xfId="0" applyFont="1" applyBorder="1" applyAlignment="1">
      <alignment horizontal="center"/>
    </xf>
    <xf numFmtId="1" fontId="2" fillId="32" borderId="19" xfId="0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 vertical="center"/>
    </xf>
    <xf numFmtId="1" fontId="4" fillId="35" borderId="24" xfId="0" applyFont="1" applyFill="1" applyBorder="1" applyAlignment="1">
      <alignment horizontal="center"/>
    </xf>
    <xf numFmtId="43" fontId="2" fillId="35" borderId="46" xfId="0" applyNumberFormat="1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/>
    </xf>
    <xf numFmtId="1" fontId="3" fillId="35" borderId="42" xfId="0" applyFont="1" applyFill="1" applyBorder="1" applyAlignment="1">
      <alignment horizontal="center"/>
    </xf>
    <xf numFmtId="1" fontId="4" fillId="35" borderId="10" xfId="0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4" fontId="2" fillId="35" borderId="18" xfId="0" applyNumberFormat="1" applyFont="1" applyFill="1" applyBorder="1" applyAlignment="1">
      <alignment horizontal="center"/>
    </xf>
    <xf numFmtId="1" fontId="2" fillId="35" borderId="14" xfId="0" applyFont="1" applyFill="1" applyBorder="1" applyAlignment="1">
      <alignment horizontal="center"/>
    </xf>
    <xf numFmtId="1" fontId="4" fillId="35" borderId="21" xfId="0" applyFont="1" applyFill="1" applyBorder="1" applyAlignment="1">
      <alignment horizontal="center"/>
    </xf>
    <xf numFmtId="1" fontId="4" fillId="35" borderId="13" xfId="0" applyFont="1" applyFill="1" applyBorder="1" applyAlignment="1">
      <alignment horizontal="center"/>
    </xf>
    <xf numFmtId="1" fontId="0" fillId="35" borderId="14" xfId="0" applyFill="1" applyBorder="1" applyAlignment="1">
      <alignment horizontal="center"/>
    </xf>
    <xf numFmtId="1" fontId="4" fillId="35" borderId="0" xfId="0" applyFont="1" applyFill="1" applyBorder="1" applyAlignment="1">
      <alignment horizontal="center"/>
    </xf>
    <xf numFmtId="49" fontId="4" fillId="35" borderId="3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/>
    </xf>
    <xf numFmtId="49" fontId="4" fillId="35" borderId="24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1" fontId="4" fillId="35" borderId="21" xfId="0" applyFont="1" applyFill="1" applyBorder="1" applyAlignment="1">
      <alignment horizontal="center"/>
    </xf>
    <xf numFmtId="1" fontId="4" fillId="35" borderId="32" xfId="0" applyFont="1" applyFill="1" applyBorder="1" applyAlignment="1">
      <alignment horizontal="center"/>
    </xf>
    <xf numFmtId="1" fontId="4" fillId="35" borderId="19" xfId="0" applyFont="1" applyFill="1" applyBorder="1" applyAlignment="1">
      <alignment horizontal="center"/>
    </xf>
    <xf numFmtId="1" fontId="4" fillId="34" borderId="35" xfId="0" applyFont="1" applyFill="1" applyBorder="1" applyAlignment="1">
      <alignment horizontal="center"/>
    </xf>
    <xf numFmtId="1" fontId="3" fillId="33" borderId="37" xfId="0" applyFont="1" applyFill="1" applyBorder="1" applyAlignment="1">
      <alignment/>
    </xf>
    <xf numFmtId="1" fontId="0" fillId="33" borderId="16" xfId="0" applyFill="1" applyBorder="1" applyAlignment="1">
      <alignment/>
    </xf>
    <xf numFmtId="1" fontId="2" fillId="33" borderId="39" xfId="0" applyFont="1" applyFill="1" applyBorder="1" applyAlignment="1">
      <alignment horizontal="center"/>
    </xf>
    <xf numFmtId="1" fontId="0" fillId="34" borderId="14" xfId="0" applyFill="1" applyBorder="1" applyAlignment="1">
      <alignment vertical="distributed"/>
    </xf>
    <xf numFmtId="1" fontId="4" fillId="34" borderId="23" xfId="0" applyFont="1" applyFill="1" applyBorder="1" applyAlignment="1">
      <alignment horizontal="center"/>
    </xf>
    <xf numFmtId="1" fontId="2" fillId="33" borderId="14" xfId="0" applyFont="1" applyFill="1" applyBorder="1" applyAlignment="1">
      <alignment horizontal="center"/>
    </xf>
    <xf numFmtId="1" fontId="2" fillId="33" borderId="32" xfId="0" applyFont="1" applyFill="1" applyBorder="1" applyAlignment="1">
      <alignment horizontal="center"/>
    </xf>
    <xf numFmtId="1" fontId="0" fillId="32" borderId="19" xfId="0" applyFill="1" applyBorder="1" applyAlignment="1">
      <alignment horizontal="center"/>
    </xf>
    <xf numFmtId="1" fontId="0" fillId="32" borderId="32" xfId="0" applyFill="1" applyBorder="1" applyAlignment="1">
      <alignment horizontal="center"/>
    </xf>
    <xf numFmtId="4" fontId="2" fillId="0" borderId="27" xfId="0" applyNumberFormat="1" applyFont="1" applyBorder="1" applyAlignment="1">
      <alignment horizontal="center" vertical="center"/>
    </xf>
    <xf numFmtId="1" fontId="3" fillId="35" borderId="47" xfId="0" applyFont="1" applyFill="1" applyBorder="1" applyAlignment="1">
      <alignment/>
    </xf>
    <xf numFmtId="1" fontId="2" fillId="35" borderId="47" xfId="0" applyFont="1" applyFill="1" applyBorder="1" applyAlignment="1">
      <alignment/>
    </xf>
    <xf numFmtId="1" fontId="3" fillId="35" borderId="23" xfId="0" applyFont="1" applyFill="1" applyBorder="1" applyAlignment="1">
      <alignment horizontal="center"/>
    </xf>
    <xf numFmtId="1" fontId="0" fillId="34" borderId="48" xfId="0" applyFill="1" applyBorder="1" applyAlignment="1">
      <alignment vertical="distributed"/>
    </xf>
    <xf numFmtId="1" fontId="3" fillId="34" borderId="49" xfId="0" applyFont="1" applyFill="1" applyBorder="1" applyAlignment="1">
      <alignment horizontal="center"/>
    </xf>
    <xf numFmtId="1" fontId="2" fillId="33" borderId="16" xfId="0" applyFont="1" applyFill="1" applyBorder="1" applyAlignment="1">
      <alignment horizontal="center" vertical="distributed"/>
    </xf>
    <xf numFmtId="1" fontId="3" fillId="34" borderId="48" xfId="0" applyFont="1" applyFill="1" applyBorder="1" applyAlignment="1">
      <alignment horizontal="center"/>
    </xf>
    <xf numFmtId="1" fontId="4" fillId="33" borderId="25" xfId="0" applyFont="1" applyFill="1" applyBorder="1" applyAlignment="1">
      <alignment horizontal="center"/>
    </xf>
    <xf numFmtId="1" fontId="4" fillId="33" borderId="37" xfId="0" applyFont="1" applyFill="1" applyBorder="1" applyAlignment="1">
      <alignment horizontal="center"/>
    </xf>
    <xf numFmtId="1" fontId="2" fillId="33" borderId="50" xfId="0" applyFont="1" applyFill="1" applyBorder="1" applyAlignment="1">
      <alignment horizontal="center"/>
    </xf>
    <xf numFmtId="1" fontId="0" fillId="33" borderId="16" xfId="0" applyFill="1" applyBorder="1" applyAlignment="1">
      <alignment horizontal="center"/>
    </xf>
    <xf numFmtId="1" fontId="4" fillId="33" borderId="16" xfId="0" applyFont="1" applyFill="1" applyBorder="1" applyAlignment="1">
      <alignment horizontal="center"/>
    </xf>
    <xf numFmtId="1" fontId="4" fillId="33" borderId="28" xfId="0" applyFont="1" applyFill="1" applyBorder="1" applyAlignment="1">
      <alignment horizontal="center"/>
    </xf>
    <xf numFmtId="1" fontId="2" fillId="33" borderId="18" xfId="0" applyFont="1" applyFill="1" applyBorder="1" applyAlignment="1">
      <alignment horizontal="center"/>
    </xf>
    <xf numFmtId="1" fontId="3" fillId="33" borderId="37" xfId="0" applyFont="1" applyFill="1" applyBorder="1" applyAlignment="1">
      <alignment horizontal="center"/>
    </xf>
    <xf numFmtId="1" fontId="2" fillId="33" borderId="50" xfId="0" applyFont="1" applyFill="1" applyBorder="1" applyAlignment="1">
      <alignment horizontal="center" vertical="distributed"/>
    </xf>
    <xf numFmtId="1" fontId="3" fillId="34" borderId="42" xfId="0" applyFont="1" applyFill="1" applyBorder="1" applyAlignment="1">
      <alignment/>
    </xf>
    <xf numFmtId="1" fontId="4" fillId="35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0" fillId="0" borderId="10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" fontId="3" fillId="35" borderId="43" xfId="0" applyFont="1" applyFill="1" applyBorder="1" applyAlignment="1">
      <alignment horizontal="left" vertical="distributed"/>
    </xf>
    <xf numFmtId="1" fontId="0" fillId="0" borderId="11" xfId="0" applyFont="1" applyBorder="1" applyAlignment="1">
      <alignment/>
    </xf>
    <xf numFmtId="1" fontId="2" fillId="32" borderId="31" xfId="0" applyFont="1" applyFill="1" applyBorder="1" applyAlignment="1">
      <alignment horizontal="center"/>
    </xf>
    <xf numFmtId="43" fontId="16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/>
    </xf>
    <xf numFmtId="1" fontId="0" fillId="0" borderId="11" xfId="0" applyFont="1" applyBorder="1" applyAlignment="1">
      <alignment/>
    </xf>
    <xf numFmtId="43" fontId="2" fillId="0" borderId="33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1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" fontId="0" fillId="0" borderId="21" xfId="0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1" fontId="4" fillId="35" borderId="4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2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0" fillId="0" borderId="10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1" fontId="0" fillId="0" borderId="16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3" fontId="2" fillId="35" borderId="46" xfId="0" applyNumberFormat="1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/>
    </xf>
    <xf numFmtId="4" fontId="2" fillId="35" borderId="18" xfId="0" applyNumberFormat="1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/>
    </xf>
    <xf numFmtId="4" fontId="2" fillId="35" borderId="19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center"/>
    </xf>
    <xf numFmtId="1" fontId="4" fillId="35" borderId="13" xfId="0" applyFont="1" applyFill="1" applyBorder="1" applyAlignment="1">
      <alignment horizontal="center"/>
    </xf>
    <xf numFmtId="1" fontId="4" fillId="35" borderId="0" xfId="0" applyFont="1" applyFill="1" applyBorder="1" applyAlignment="1">
      <alignment horizontal="center"/>
    </xf>
    <xf numFmtId="1" fontId="3" fillId="34" borderId="48" xfId="0" applyFont="1" applyFill="1" applyBorder="1" applyAlignment="1">
      <alignment horizontal="center"/>
    </xf>
    <xf numFmtId="1" fontId="2" fillId="32" borderId="12" xfId="0" applyFont="1" applyFill="1" applyBorder="1" applyAlignment="1">
      <alignment horizontal="center" vertical="distributed"/>
    </xf>
    <xf numFmtId="1" fontId="2" fillId="35" borderId="13" xfId="0" applyFont="1" applyFill="1" applyBorder="1" applyAlignment="1">
      <alignment horizontal="left"/>
    </xf>
    <xf numFmtId="49" fontId="4" fillId="35" borderId="32" xfId="60" applyNumberFormat="1" applyFont="1" applyFill="1" applyBorder="1" applyAlignment="1">
      <alignment/>
    </xf>
    <xf numFmtId="1" fontId="4" fillId="36" borderId="38" xfId="0" applyFont="1" applyFill="1" applyBorder="1" applyAlignment="1">
      <alignment horizontal="center"/>
    </xf>
    <xf numFmtId="1" fontId="2" fillId="36" borderId="24" xfId="0" applyFont="1" applyFill="1" applyBorder="1" applyAlignment="1">
      <alignment horizontal="center"/>
    </xf>
    <xf numFmtId="1" fontId="8" fillId="33" borderId="18" xfId="0" applyFont="1" applyFill="1" applyBorder="1" applyAlignment="1">
      <alignment/>
    </xf>
    <xf numFmtId="1" fontId="9" fillId="33" borderId="33" xfId="0" applyFont="1" applyFill="1" applyBorder="1" applyAlignment="1">
      <alignment horizontal="center"/>
    </xf>
    <xf numFmtId="4" fontId="2" fillId="35" borderId="32" xfId="0" applyNumberFormat="1" applyFont="1" applyFill="1" applyBorder="1" applyAlignment="1">
      <alignment horizontal="center"/>
    </xf>
    <xf numFmtId="1" fontId="7" fillId="0" borderId="13" xfId="0" applyFont="1" applyBorder="1" applyAlignment="1">
      <alignment/>
    </xf>
    <xf numFmtId="1" fontId="7" fillId="0" borderId="28" xfId="0" applyFont="1" applyBorder="1" applyAlignment="1">
      <alignment/>
    </xf>
    <xf numFmtId="1" fontId="0" fillId="33" borderId="19" xfId="0" applyFill="1" applyBorder="1" applyAlignment="1">
      <alignment/>
    </xf>
    <xf numFmtId="180" fontId="4" fillId="35" borderId="33" xfId="0" applyNumberFormat="1" applyFont="1" applyFill="1" applyBorder="1" applyAlignment="1">
      <alignment horizontal="center"/>
    </xf>
    <xf numFmtId="43" fontId="4" fillId="35" borderId="19" xfId="0" applyNumberFormat="1" applyFont="1" applyFill="1" applyBorder="1" applyAlignment="1">
      <alignment horizontal="center"/>
    </xf>
    <xf numFmtId="180" fontId="2" fillId="0" borderId="33" xfId="0" applyNumberFormat="1" applyFont="1" applyFill="1" applyBorder="1" applyAlignment="1">
      <alignment horizontal="center"/>
    </xf>
    <xf numFmtId="41" fontId="2" fillId="32" borderId="34" xfId="0" applyNumberFormat="1" applyFont="1" applyFill="1" applyBorder="1" applyAlignment="1">
      <alignment horizontal="center"/>
    </xf>
    <xf numFmtId="41" fontId="4" fillId="35" borderId="46" xfId="0" applyNumberFormat="1" applyFont="1" applyFill="1" applyBorder="1" applyAlignment="1">
      <alignment horizontal="center"/>
    </xf>
    <xf numFmtId="41" fontId="2" fillId="0" borderId="33" xfId="0" applyNumberFormat="1" applyFont="1" applyBorder="1" applyAlignment="1">
      <alignment horizontal="center"/>
    </xf>
    <xf numFmtId="41" fontId="2" fillId="32" borderId="34" xfId="0" applyNumberFormat="1" applyFont="1" applyFill="1" applyBorder="1" applyAlignment="1">
      <alignment horizontal="center"/>
    </xf>
    <xf numFmtId="41" fontId="13" fillId="35" borderId="46" xfId="0" applyNumberFormat="1" applyFont="1" applyFill="1" applyBorder="1" applyAlignment="1">
      <alignment horizontal="center"/>
    </xf>
    <xf numFmtId="43" fontId="4" fillId="35" borderId="19" xfId="0" applyNumberFormat="1" applyFont="1" applyFill="1" applyBorder="1" applyAlignment="1">
      <alignment horizontal="center"/>
    </xf>
    <xf numFmtId="41" fontId="2" fillId="0" borderId="46" xfId="0" applyNumberFormat="1" applyFont="1" applyBorder="1" applyAlignment="1">
      <alignment horizontal="center"/>
    </xf>
    <xf numFmtId="41" fontId="2" fillId="35" borderId="46" xfId="0" applyNumberFormat="1" applyFont="1" applyFill="1" applyBorder="1" applyAlignment="1">
      <alignment horizontal="center"/>
    </xf>
    <xf numFmtId="43" fontId="2" fillId="35" borderId="0" xfId="0" applyNumberFormat="1" applyFont="1" applyFill="1" applyBorder="1" applyAlignment="1">
      <alignment horizontal="center"/>
    </xf>
    <xf numFmtId="41" fontId="2" fillId="0" borderId="46" xfId="0" applyNumberFormat="1" applyFont="1" applyBorder="1" applyAlignment="1">
      <alignment horizontal="center"/>
    </xf>
    <xf numFmtId="41" fontId="2" fillId="0" borderId="33" xfId="0" applyNumberFormat="1" applyFont="1" applyBorder="1" applyAlignment="1">
      <alignment horizontal="center"/>
    </xf>
    <xf numFmtId="43" fontId="2" fillId="35" borderId="0" xfId="0" applyNumberFormat="1" applyFont="1" applyFill="1" applyBorder="1" applyAlignment="1">
      <alignment horizontal="center"/>
    </xf>
    <xf numFmtId="43" fontId="2" fillId="35" borderId="19" xfId="0" applyNumberFormat="1" applyFont="1" applyFill="1" applyBorder="1" applyAlignment="1">
      <alignment horizontal="center"/>
    </xf>
    <xf numFmtId="41" fontId="2" fillId="0" borderId="34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1" fontId="2" fillId="32" borderId="34" xfId="0" applyNumberFormat="1" applyFont="1" applyFill="1" applyBorder="1" applyAlignment="1">
      <alignment/>
    </xf>
    <xf numFmtId="43" fontId="2" fillId="0" borderId="33" xfId="0" applyNumberFormat="1" applyFont="1" applyBorder="1" applyAlignment="1">
      <alignment/>
    </xf>
    <xf numFmtId="170" fontId="2" fillId="32" borderId="34" xfId="0" applyNumberFormat="1" applyFont="1" applyFill="1" applyBorder="1" applyAlignment="1">
      <alignment horizontal="center"/>
    </xf>
    <xf numFmtId="1" fontId="19" fillId="35" borderId="41" xfId="0" applyFont="1" applyFill="1" applyBorder="1" applyAlignment="1">
      <alignment horizontal="left" vertical="distributed"/>
    </xf>
    <xf numFmtId="170" fontId="2" fillId="0" borderId="33" xfId="0" applyNumberFormat="1" applyFont="1" applyBorder="1" applyAlignment="1">
      <alignment horizontal="center"/>
    </xf>
    <xf numFmtId="1" fontId="2" fillId="32" borderId="30" xfId="0" applyFont="1" applyFill="1" applyBorder="1" applyAlignment="1">
      <alignment horizontal="center"/>
    </xf>
    <xf numFmtId="1" fontId="19" fillId="0" borderId="11" xfId="0" applyFont="1" applyFill="1" applyBorder="1" applyAlignment="1">
      <alignment horizontal="left" vertical="distributed"/>
    </xf>
    <xf numFmtId="43" fontId="2" fillId="0" borderId="10" xfId="0" applyNumberFormat="1" applyFont="1" applyBorder="1" applyAlignment="1">
      <alignment horizontal="center"/>
    </xf>
    <xf numFmtId="1" fontId="19" fillId="0" borderId="10" xfId="0" applyFont="1" applyFill="1" applyBorder="1" applyAlignment="1">
      <alignment horizontal="left" vertical="distributed"/>
    </xf>
    <xf numFmtId="1" fontId="19" fillId="0" borderId="24" xfId="0" applyFont="1" applyFill="1" applyBorder="1" applyAlignment="1">
      <alignment horizontal="left" vertical="distributed"/>
    </xf>
    <xf numFmtId="4" fontId="2" fillId="32" borderId="10" xfId="0" applyNumberFormat="1" applyFont="1" applyFill="1" applyBorder="1" applyAlignment="1">
      <alignment horizontal="right"/>
    </xf>
    <xf numFmtId="4" fontId="2" fillId="32" borderId="29" xfId="0" applyNumberFormat="1" applyFont="1" applyFill="1" applyBorder="1" applyAlignment="1">
      <alignment horizontal="right"/>
    </xf>
    <xf numFmtId="4" fontId="2" fillId="35" borderId="42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32" borderId="21" xfId="0" applyNumberFormat="1" applyFont="1" applyFill="1" applyBorder="1" applyAlignment="1">
      <alignment horizontal="right"/>
    </xf>
    <xf numFmtId="4" fontId="4" fillId="35" borderId="42" xfId="60" applyNumberFormat="1" applyFont="1" applyFill="1" applyBorder="1" applyAlignment="1">
      <alignment/>
    </xf>
    <xf numFmtId="1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/>
    </xf>
    <xf numFmtId="43" fontId="2" fillId="32" borderId="10" xfId="60" applyNumberFormat="1" applyFont="1" applyFill="1" applyBorder="1" applyAlignment="1">
      <alignment horizontal="right"/>
    </xf>
    <xf numFmtId="4" fontId="4" fillId="35" borderId="42" xfId="60" applyNumberFormat="1" applyFont="1" applyFill="1" applyBorder="1" applyAlignment="1">
      <alignment horizontal="right"/>
    </xf>
    <xf numFmtId="43" fontId="2" fillId="35" borderId="42" xfId="6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2" fontId="2" fillId="32" borderId="0" xfId="0" applyNumberFormat="1" applyFont="1" applyFill="1" applyBorder="1" applyAlignment="1">
      <alignment horizontal="right" vertical="top"/>
    </xf>
    <xf numFmtId="1" fontId="2" fillId="32" borderId="12" xfId="0" applyFont="1" applyFill="1" applyBorder="1" applyAlignment="1">
      <alignment horizontal="center" vertical="top"/>
    </xf>
    <xf numFmtId="1" fontId="21" fillId="0" borderId="0" xfId="0" applyFont="1" applyAlignment="1">
      <alignment/>
    </xf>
    <xf numFmtId="1" fontId="2" fillId="0" borderId="0" xfId="0" applyFont="1" applyAlignment="1">
      <alignment/>
    </xf>
    <xf numFmtId="4" fontId="0" fillId="0" borderId="5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11" xfId="0" applyNumberFormat="1" applyBorder="1" applyAlignment="1">
      <alignment/>
    </xf>
    <xf numFmtId="1" fontId="20" fillId="0" borderId="52" xfId="0" applyFont="1" applyFill="1" applyBorder="1" applyAlignment="1">
      <alignment horizontal="center"/>
    </xf>
    <xf numFmtId="1" fontId="20" fillId="0" borderId="51" xfId="0" applyFont="1" applyFill="1" applyBorder="1" applyAlignment="1">
      <alignment horizontal="center" wrapText="1"/>
    </xf>
    <xf numFmtId="1" fontId="0" fillId="0" borderId="52" xfId="0" applyFill="1" applyBorder="1" applyAlignment="1">
      <alignment/>
    </xf>
    <xf numFmtId="1" fontId="0" fillId="0" borderId="51" xfId="0" applyFill="1" applyBorder="1" applyAlignment="1">
      <alignment/>
    </xf>
    <xf numFmtId="4" fontId="0" fillId="0" borderId="31" xfId="0" applyNumberForma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9" fillId="0" borderId="0" xfId="0" applyFont="1" applyAlignment="1">
      <alignment horizontal="left" vertical="distributed"/>
    </xf>
    <xf numFmtId="1" fontId="22" fillId="0" borderId="0" xfId="0" applyFont="1" applyAlignment="1">
      <alignment/>
    </xf>
    <xf numFmtId="1" fontId="13" fillId="0" borderId="0" xfId="0" applyFont="1" applyAlignment="1">
      <alignment vertical="top"/>
    </xf>
    <xf numFmtId="49" fontId="4" fillId="32" borderId="10" xfId="0" applyNumberFormat="1" applyFont="1" applyFill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182" fontId="2" fillId="35" borderId="46" xfId="0" applyNumberFormat="1" applyFont="1" applyFill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 horizontal="left"/>
    </xf>
    <xf numFmtId="4" fontId="0" fillId="0" borderId="30" xfId="0" applyNumberFormat="1" applyBorder="1" applyAlignment="1">
      <alignment/>
    </xf>
    <xf numFmtId="1" fontId="24" fillId="0" borderId="0" xfId="0" applyFont="1" applyAlignment="1">
      <alignment horizontal="left" vertical="distributed"/>
    </xf>
    <xf numFmtId="1" fontId="25" fillId="0" borderId="0" xfId="0" applyFont="1" applyAlignment="1">
      <alignment/>
    </xf>
    <xf numFmtId="1" fontId="20" fillId="0" borderId="0" xfId="0" applyFont="1" applyFill="1" applyBorder="1" applyAlignment="1">
      <alignment horizontal="center"/>
    </xf>
    <xf numFmtId="1" fontId="20" fillId="0" borderId="0" xfId="0" applyFont="1" applyFill="1" applyBorder="1" applyAlignment="1">
      <alignment horizontal="center" wrapText="1"/>
    </xf>
    <xf numFmtId="1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9" fontId="4" fillId="35" borderId="0" xfId="0" applyNumberFormat="1" applyFont="1" applyFill="1" applyBorder="1" applyAlignment="1">
      <alignment horizontal="right" vertical="center"/>
    </xf>
    <xf numFmtId="1" fontId="0" fillId="32" borderId="0" xfId="0" applyFont="1" applyFill="1" applyBorder="1" applyAlignment="1">
      <alignment horizontal="center"/>
    </xf>
    <xf numFmtId="1" fontId="0" fillId="32" borderId="12" xfId="0" applyFont="1" applyFill="1" applyBorder="1" applyAlignment="1">
      <alignment horizontal="center"/>
    </xf>
    <xf numFmtId="1" fontId="3" fillId="0" borderId="13" xfId="0" applyFont="1" applyFill="1" applyBorder="1" applyAlignment="1">
      <alignment horizontal="center"/>
    </xf>
    <xf numFmtId="1" fontId="3" fillId="0" borderId="14" xfId="0" applyFont="1" applyFill="1" applyBorder="1" applyAlignment="1">
      <alignment horizontal="center"/>
    </xf>
    <xf numFmtId="1" fontId="3" fillId="0" borderId="24" xfId="0" applyFont="1" applyFill="1" applyBorder="1" applyAlignment="1">
      <alignment horizontal="center"/>
    </xf>
    <xf numFmtId="1" fontId="4" fillId="33" borderId="36" xfId="0" applyFont="1" applyFill="1" applyBorder="1" applyAlignment="1">
      <alignment/>
    </xf>
    <xf numFmtId="41" fontId="4" fillId="33" borderId="25" xfId="0" applyNumberFormat="1" applyFont="1" applyFill="1" applyBorder="1" applyAlignment="1">
      <alignment horizontal="left"/>
    </xf>
    <xf numFmtId="1" fontId="3" fillId="33" borderId="42" xfId="0" applyFont="1" applyFill="1" applyBorder="1" applyAlignment="1">
      <alignment/>
    </xf>
    <xf numFmtId="44" fontId="2" fillId="32" borderId="19" xfId="60" applyFont="1" applyFill="1" applyBorder="1" applyAlignment="1">
      <alignment horizontal="center"/>
    </xf>
    <xf numFmtId="1" fontId="2" fillId="33" borderId="39" xfId="0" applyFont="1" applyFill="1" applyBorder="1" applyAlignment="1">
      <alignment horizontal="left"/>
    </xf>
    <xf numFmtId="1" fontId="23" fillId="0" borderId="24" xfId="0" applyFont="1" applyBorder="1" applyAlignment="1">
      <alignment horizontal="center"/>
    </xf>
    <xf numFmtId="1" fontId="3" fillId="0" borderId="0" xfId="0" applyFont="1" applyAlignment="1">
      <alignment vertical="top"/>
    </xf>
    <xf numFmtId="1" fontId="0" fillId="0" borderId="47" xfId="0" applyBorder="1" applyAlignment="1">
      <alignment/>
    </xf>
    <xf numFmtId="1" fontId="2" fillId="32" borderId="24" xfId="0" applyFont="1" applyFill="1" applyBorder="1" applyAlignment="1">
      <alignment horizontal="left"/>
    </xf>
    <xf numFmtId="1" fontId="2" fillId="32" borderId="11" xfId="0" applyFont="1" applyFill="1" applyBorder="1" applyAlignment="1">
      <alignment horizontal="left"/>
    </xf>
    <xf numFmtId="1" fontId="4" fillId="0" borderId="0" xfId="0" applyFont="1" applyAlignment="1">
      <alignment horizontal="left" vertical="distributed"/>
    </xf>
    <xf numFmtId="0" fontId="4" fillId="0" borderId="0" xfId="0" applyNumberFormat="1" applyFont="1" applyAlignment="1">
      <alignment vertical="top"/>
    </xf>
    <xf numFmtId="43" fontId="2" fillId="0" borderId="30" xfId="0" applyNumberFormat="1" applyFont="1" applyBorder="1" applyAlignment="1">
      <alignment horizontal="center"/>
    </xf>
    <xf numFmtId="1" fontId="2" fillId="0" borderId="30" xfId="0" applyFont="1" applyBorder="1" applyAlignment="1">
      <alignment horizontal="center"/>
    </xf>
    <xf numFmtId="1" fontId="2" fillId="0" borderId="11" xfId="0" applyFont="1" applyBorder="1" applyAlignment="1">
      <alignment horizontal="left" vertical="distributed"/>
    </xf>
    <xf numFmtId="1" fontId="2" fillId="0" borderId="17" xfId="0" applyFont="1" applyBorder="1" applyAlignment="1">
      <alignment horizontal="left" vertical="distributed"/>
    </xf>
    <xf numFmtId="1" fontId="2" fillId="0" borderId="0" xfId="0" applyFont="1" applyFill="1" applyBorder="1" applyAlignment="1">
      <alignment horizontal="center" vertical="distributed"/>
    </xf>
    <xf numFmtId="1" fontId="2" fillId="33" borderId="39" xfId="0" applyFont="1" applyFill="1" applyBorder="1" applyAlignment="1">
      <alignment horizontal="left" vertical="distributed"/>
    </xf>
    <xf numFmtId="1" fontId="2" fillId="33" borderId="50" xfId="0" applyFont="1" applyFill="1" applyBorder="1" applyAlignment="1">
      <alignment horizontal="left" vertical="distributed"/>
    </xf>
    <xf numFmtId="41" fontId="2" fillId="33" borderId="16" xfId="0" applyNumberFormat="1" applyFont="1" applyFill="1" applyBorder="1" applyAlignment="1">
      <alignment horizontal="left" vertical="distributed"/>
    </xf>
    <xf numFmtId="41" fontId="2" fillId="33" borderId="40" xfId="0" applyNumberFormat="1" applyFont="1" applyFill="1" applyBorder="1" applyAlignment="1">
      <alignment horizontal="left" vertical="distributed"/>
    </xf>
    <xf numFmtId="1" fontId="2" fillId="33" borderId="39" xfId="0" applyFont="1" applyFill="1" applyBorder="1" applyAlignment="1">
      <alignment horizontal="center" vertical="distributed"/>
    </xf>
    <xf numFmtId="1" fontId="2" fillId="33" borderId="40" xfId="0" applyFont="1" applyFill="1" applyBorder="1" applyAlignment="1">
      <alignment horizontal="center" vertical="distributed"/>
    </xf>
    <xf numFmtId="1" fontId="2" fillId="33" borderId="25" xfId="0" applyFont="1" applyFill="1" applyBorder="1" applyAlignment="1">
      <alignment horizontal="center" vertical="distributed"/>
    </xf>
    <xf numFmtId="1" fontId="20" fillId="0" borderId="0" xfId="0" applyFont="1" applyFill="1" applyBorder="1" applyAlignment="1">
      <alignment horizontal="center"/>
    </xf>
    <xf numFmtId="1" fontId="0" fillId="0" borderId="0" xfId="0" applyBorder="1" applyAlignment="1">
      <alignment horizontal="center"/>
    </xf>
    <xf numFmtId="41" fontId="2" fillId="0" borderId="13" xfId="0" applyNumberFormat="1" applyFont="1" applyBorder="1" applyAlignment="1">
      <alignment horizontal="right"/>
    </xf>
    <xf numFmtId="41" fontId="2" fillId="0" borderId="28" xfId="0" applyNumberFormat="1" applyFont="1" applyBorder="1" applyAlignment="1">
      <alignment horizontal="right"/>
    </xf>
    <xf numFmtId="1" fontId="2" fillId="35" borderId="41" xfId="0" applyFont="1" applyFill="1" applyBorder="1" applyAlignment="1">
      <alignment horizontal="left"/>
    </xf>
    <xf numFmtId="1" fontId="2" fillId="35" borderId="14" xfId="0" applyFont="1" applyFill="1" applyBorder="1" applyAlignment="1">
      <alignment horizontal="left"/>
    </xf>
    <xf numFmtId="43" fontId="3" fillId="35" borderId="41" xfId="0" applyNumberFormat="1" applyFont="1" applyFill="1" applyBorder="1" applyAlignment="1">
      <alignment horizontal="center" vertical="distributed"/>
    </xf>
    <xf numFmtId="1" fontId="0" fillId="35" borderId="14" xfId="0" applyFill="1" applyBorder="1" applyAlignment="1">
      <alignment/>
    </xf>
    <xf numFmtId="1" fontId="0" fillId="35" borderId="42" xfId="0" applyFill="1" applyBorder="1" applyAlignment="1">
      <alignment/>
    </xf>
    <xf numFmtId="1" fontId="0" fillId="35" borderId="32" xfId="0" applyFill="1" applyBorder="1" applyAlignment="1">
      <alignment/>
    </xf>
    <xf numFmtId="1" fontId="4" fillId="33" borderId="16" xfId="0" applyFont="1" applyFill="1" applyBorder="1" applyAlignment="1">
      <alignment horizontal="center" vertical="distributed"/>
    </xf>
    <xf numFmtId="1" fontId="2" fillId="33" borderId="16" xfId="0" applyFont="1" applyFill="1" applyBorder="1" applyAlignment="1">
      <alignment horizontal="center" vertical="distributed"/>
    </xf>
    <xf numFmtId="43" fontId="3" fillId="35" borderId="41" xfId="0" applyNumberFormat="1" applyFont="1" applyFill="1" applyBorder="1" applyAlignment="1">
      <alignment horizontal="center" vertical="distributed"/>
    </xf>
    <xf numFmtId="1" fontId="0" fillId="35" borderId="14" xfId="0" applyFill="1" applyBorder="1" applyAlignment="1">
      <alignment horizontal="center" vertical="distributed"/>
    </xf>
    <xf numFmtId="1" fontId="0" fillId="35" borderId="42" xfId="0" applyFill="1" applyBorder="1" applyAlignment="1">
      <alignment horizontal="center" vertical="distributed"/>
    </xf>
    <xf numFmtId="1" fontId="0" fillId="35" borderId="32" xfId="0" applyFill="1" applyBorder="1" applyAlignment="1">
      <alignment horizontal="center" vertical="distributed"/>
    </xf>
    <xf numFmtId="1" fontId="12" fillId="34" borderId="49" xfId="0" applyFont="1" applyFill="1" applyBorder="1" applyAlignment="1">
      <alignment horizontal="center"/>
    </xf>
    <xf numFmtId="1" fontId="12" fillId="34" borderId="53" xfId="0" applyFont="1" applyFill="1" applyBorder="1" applyAlignment="1">
      <alignment horizontal="center"/>
    </xf>
    <xf numFmtId="1" fontId="2" fillId="32" borderId="11" xfId="0" applyFont="1" applyFill="1" applyBorder="1" applyAlignment="1">
      <alignment horizontal="center"/>
    </xf>
    <xf numFmtId="1" fontId="2" fillId="32" borderId="17" xfId="0" applyFont="1" applyFill="1" applyBorder="1" applyAlignment="1">
      <alignment horizontal="center"/>
    </xf>
    <xf numFmtId="1" fontId="2" fillId="32" borderId="24" xfId="0" applyFont="1" applyFill="1" applyBorder="1" applyAlignment="1">
      <alignment horizontal="left" vertical="distributed"/>
    </xf>
    <xf numFmtId="1" fontId="0" fillId="0" borderId="14" xfId="0" applyBorder="1" applyAlignment="1">
      <alignment horizontal="left" vertical="distributed"/>
    </xf>
    <xf numFmtId="1" fontId="6" fillId="33" borderId="41" xfId="0" applyFont="1" applyFill="1" applyBorder="1" applyAlignment="1">
      <alignment horizontal="left" vertical="center"/>
    </xf>
    <xf numFmtId="1" fontId="15" fillId="0" borderId="13" xfId="0" applyFont="1" applyBorder="1" applyAlignment="1">
      <alignment vertical="center"/>
    </xf>
    <xf numFmtId="1" fontId="15" fillId="0" borderId="42" xfId="0" applyFont="1" applyBorder="1" applyAlignment="1">
      <alignment vertical="center"/>
    </xf>
    <xf numFmtId="1" fontId="15" fillId="0" borderId="19" xfId="0" applyFont="1" applyBorder="1" applyAlignment="1">
      <alignment vertical="center"/>
    </xf>
    <xf numFmtId="1" fontId="0" fillId="33" borderId="13" xfId="0" applyFill="1" applyBorder="1" applyAlignment="1">
      <alignment horizontal="center"/>
    </xf>
    <xf numFmtId="1" fontId="0" fillId="33" borderId="19" xfId="0" applyFill="1" applyBorder="1" applyAlignment="1">
      <alignment horizontal="center"/>
    </xf>
    <xf numFmtId="1" fontId="4" fillId="35" borderId="41" xfId="0" applyFont="1" applyFill="1" applyBorder="1" applyAlignment="1">
      <alignment horizontal="center" vertical="distributed"/>
    </xf>
    <xf numFmtId="1" fontId="4" fillId="35" borderId="14" xfId="0" applyFont="1" applyFill="1" applyBorder="1" applyAlignment="1">
      <alignment horizontal="center" vertical="distributed"/>
    </xf>
    <xf numFmtId="1" fontId="4" fillId="35" borderId="42" xfId="0" applyFont="1" applyFill="1" applyBorder="1" applyAlignment="1">
      <alignment horizontal="center" vertical="distributed"/>
    </xf>
    <xf numFmtId="1" fontId="4" fillId="35" borderId="32" xfId="0" applyFont="1" applyFill="1" applyBorder="1" applyAlignment="1">
      <alignment horizontal="center" vertical="distributed"/>
    </xf>
    <xf numFmtId="1" fontId="2" fillId="32" borderId="11" xfId="0" applyFont="1" applyFill="1" applyBorder="1" applyAlignment="1">
      <alignment horizontal="left" vertical="distributed"/>
    </xf>
    <xf numFmtId="1" fontId="2" fillId="32" borderId="17" xfId="0" applyFont="1" applyFill="1" applyBorder="1" applyAlignment="1">
      <alignment horizontal="left" vertical="distributed"/>
    </xf>
    <xf numFmtId="1" fontId="2" fillId="32" borderId="10" xfId="0" applyFont="1" applyFill="1" applyBorder="1" applyAlignment="1">
      <alignment horizontal="right"/>
    </xf>
    <xf numFmtId="1" fontId="0" fillId="0" borderId="12" xfId="0" applyBorder="1" applyAlignment="1">
      <alignment horizontal="right"/>
    </xf>
    <xf numFmtId="1" fontId="4" fillId="33" borderId="24" xfId="0" applyFont="1" applyFill="1" applyBorder="1" applyAlignment="1">
      <alignment horizontal="distributed" vertical="center" indent="1"/>
    </xf>
    <xf numFmtId="1" fontId="0" fillId="0" borderId="13" xfId="0" applyBorder="1" applyAlignment="1">
      <alignment horizontal="distributed" vertical="center" indent="1"/>
    </xf>
    <xf numFmtId="1" fontId="0" fillId="0" borderId="28" xfId="0" applyBorder="1" applyAlignment="1">
      <alignment horizontal="distributed" vertical="center" indent="1"/>
    </xf>
    <xf numFmtId="1" fontId="0" fillId="0" borderId="10" xfId="0" applyBorder="1" applyAlignment="1">
      <alignment horizontal="distributed" vertical="center" indent="1"/>
    </xf>
    <xf numFmtId="1" fontId="0" fillId="0" borderId="0" xfId="0" applyAlignment="1">
      <alignment horizontal="distributed" vertical="center" indent="1"/>
    </xf>
    <xf numFmtId="1" fontId="0" fillId="0" borderId="18" xfId="0" applyBorder="1" applyAlignment="1">
      <alignment horizontal="distributed" vertical="center" indent="1"/>
    </xf>
    <xf numFmtId="1" fontId="3" fillId="35" borderId="41" xfId="0" applyFont="1" applyFill="1" applyBorder="1" applyAlignment="1">
      <alignment horizontal="center" vertical="distributed"/>
    </xf>
    <xf numFmtId="1" fontId="3" fillId="35" borderId="14" xfId="0" applyFont="1" applyFill="1" applyBorder="1" applyAlignment="1">
      <alignment horizontal="center" vertical="distributed"/>
    </xf>
    <xf numFmtId="1" fontId="3" fillId="35" borderId="42" xfId="0" applyFont="1" applyFill="1" applyBorder="1" applyAlignment="1">
      <alignment horizontal="center" vertical="distributed"/>
    </xf>
    <xf numFmtId="1" fontId="3" fillId="35" borderId="32" xfId="0" applyFont="1" applyFill="1" applyBorder="1" applyAlignment="1">
      <alignment horizontal="center" vertical="distributed"/>
    </xf>
    <xf numFmtId="1" fontId="4" fillId="33" borderId="16" xfId="0" applyFont="1" applyFill="1" applyBorder="1" applyAlignment="1">
      <alignment horizontal="left" vertical="distributed"/>
    </xf>
    <xf numFmtId="1" fontId="0" fillId="35" borderId="12" xfId="0" applyFill="1" applyBorder="1" applyAlignment="1">
      <alignment/>
    </xf>
    <xf numFmtId="49" fontId="2" fillId="33" borderId="44" xfId="0" applyNumberFormat="1" applyFont="1" applyFill="1" applyBorder="1" applyAlignment="1">
      <alignment horizontal="left" vertical="distributed"/>
    </xf>
    <xf numFmtId="49" fontId="2" fillId="33" borderId="35" xfId="0" applyNumberFormat="1" applyFont="1" applyFill="1" applyBorder="1" applyAlignment="1">
      <alignment horizontal="left" vertical="distributed"/>
    </xf>
    <xf numFmtId="1" fontId="3" fillId="35" borderId="41" xfId="0" applyFont="1" applyFill="1" applyBorder="1" applyAlignment="1">
      <alignment horizontal="left" vertical="distributed"/>
    </xf>
    <xf numFmtId="1" fontId="3" fillId="35" borderId="14" xfId="0" applyFont="1" applyFill="1" applyBorder="1" applyAlignment="1">
      <alignment horizontal="left" vertical="distributed"/>
    </xf>
    <xf numFmtId="1" fontId="3" fillId="35" borderId="42" xfId="0" applyFont="1" applyFill="1" applyBorder="1" applyAlignment="1">
      <alignment horizontal="left" vertical="distributed"/>
    </xf>
    <xf numFmtId="1" fontId="3" fillId="35" borderId="32" xfId="0" applyFont="1" applyFill="1" applyBorder="1" applyAlignment="1">
      <alignment horizontal="left" vertical="distributed"/>
    </xf>
    <xf numFmtId="1" fontId="4" fillId="33" borderId="25" xfId="0" applyFont="1" applyFill="1" applyBorder="1" applyAlignment="1">
      <alignment horizontal="center" vertical="center" wrapText="1"/>
    </xf>
    <xf numFmtId="1" fontId="4" fillId="33" borderId="16" xfId="0" applyFont="1" applyFill="1" applyBorder="1" applyAlignment="1">
      <alignment horizontal="center" vertical="center" wrapText="1"/>
    </xf>
    <xf numFmtId="1" fontId="4" fillId="33" borderId="50" xfId="0" applyFont="1" applyFill="1" applyBorder="1" applyAlignment="1">
      <alignment horizontal="center" vertical="center" wrapText="1"/>
    </xf>
    <xf numFmtId="1" fontId="4" fillId="33" borderId="24" xfId="0" applyFont="1" applyFill="1" applyBorder="1" applyAlignment="1">
      <alignment horizontal="center" vertical="distributed"/>
    </xf>
    <xf numFmtId="1" fontId="4" fillId="33" borderId="13" xfId="0" applyFont="1" applyFill="1" applyBorder="1" applyAlignment="1">
      <alignment horizontal="center" vertical="distributed"/>
    </xf>
    <xf numFmtId="1" fontId="4" fillId="33" borderId="28" xfId="0" applyFont="1" applyFill="1" applyBorder="1" applyAlignment="1">
      <alignment horizontal="center" vertical="distributed"/>
    </xf>
    <xf numFmtId="1" fontId="2" fillId="36" borderId="24" xfId="0" applyFont="1" applyFill="1" applyBorder="1" applyAlignment="1">
      <alignment horizontal="center"/>
    </xf>
    <xf numFmtId="1" fontId="2" fillId="36" borderId="13" xfId="0" applyFont="1" applyFill="1" applyBorder="1" applyAlignment="1">
      <alignment horizontal="center"/>
    </xf>
    <xf numFmtId="1" fontId="2" fillId="36" borderId="28" xfId="0" applyFont="1" applyFill="1" applyBorder="1" applyAlignment="1">
      <alignment horizontal="center"/>
    </xf>
    <xf numFmtId="1" fontId="4" fillId="33" borderId="13" xfId="0" applyFont="1" applyFill="1" applyBorder="1" applyAlignment="1">
      <alignment horizontal="distributed" vertical="center" indent="1"/>
    </xf>
    <xf numFmtId="1" fontId="4" fillId="33" borderId="28" xfId="0" applyFont="1" applyFill="1" applyBorder="1" applyAlignment="1">
      <alignment horizontal="distributed" vertical="center" indent="1"/>
    </xf>
    <xf numFmtId="1" fontId="4" fillId="33" borderId="10" xfId="0" applyFont="1" applyFill="1" applyBorder="1" applyAlignment="1">
      <alignment horizontal="distributed" vertical="center" indent="1"/>
    </xf>
    <xf numFmtId="1" fontId="4" fillId="33" borderId="0" xfId="0" applyFont="1" applyFill="1" applyBorder="1" applyAlignment="1">
      <alignment horizontal="distributed" vertical="center" indent="1"/>
    </xf>
    <xf numFmtId="1" fontId="4" fillId="33" borderId="18" xfId="0" applyFont="1" applyFill="1" applyBorder="1" applyAlignment="1">
      <alignment horizontal="distributed" vertical="center" indent="1"/>
    </xf>
    <xf numFmtId="1" fontId="2" fillId="0" borderId="0" xfId="0" applyFont="1" applyAlignment="1">
      <alignment horizontal="left" vertical="distributed"/>
    </xf>
    <xf numFmtId="1" fontId="2" fillId="0" borderId="0" xfId="0" applyFont="1" applyAlignment="1">
      <alignment vertical="distributed"/>
    </xf>
    <xf numFmtId="1" fontId="0" fillId="0" borderId="0" xfId="0" applyAlignment="1">
      <alignment vertical="distributed"/>
    </xf>
    <xf numFmtId="1" fontId="2" fillId="0" borderId="0" xfId="0" applyFont="1" applyAlignment="1">
      <alignment horizontal="left" vertical="distributed"/>
    </xf>
    <xf numFmtId="1" fontId="4" fillId="33" borderId="10" xfId="0" applyFont="1" applyFill="1" applyBorder="1" applyAlignment="1">
      <alignment horizontal="center" vertical="distributed"/>
    </xf>
    <xf numFmtId="1" fontId="4" fillId="33" borderId="12" xfId="0" applyFont="1" applyFill="1" applyBorder="1" applyAlignment="1">
      <alignment horizontal="center" vertical="distributed"/>
    </xf>
    <xf numFmtId="1" fontId="4" fillId="33" borderId="21" xfId="0" applyFont="1" applyFill="1" applyBorder="1" applyAlignment="1">
      <alignment horizontal="center" vertical="distributed"/>
    </xf>
    <xf numFmtId="1" fontId="4" fillId="33" borderId="32" xfId="0" applyFont="1" applyFill="1" applyBorder="1" applyAlignment="1">
      <alignment horizontal="center" vertical="distributed"/>
    </xf>
    <xf numFmtId="1" fontId="12" fillId="34" borderId="54" xfId="0" applyFont="1" applyFill="1" applyBorder="1" applyAlignment="1">
      <alignment horizontal="center"/>
    </xf>
    <xf numFmtId="1" fontId="0" fillId="0" borderId="48" xfId="0" applyBorder="1" applyAlignment="1">
      <alignment horizontal="center"/>
    </xf>
    <xf numFmtId="1" fontId="2" fillId="36" borderId="21" xfId="0" applyFont="1" applyFill="1" applyBorder="1" applyAlignment="1">
      <alignment horizontal="center"/>
    </xf>
    <xf numFmtId="1" fontId="2" fillId="36" borderId="32" xfId="0" applyFont="1" applyFill="1" applyBorder="1" applyAlignment="1">
      <alignment horizontal="center"/>
    </xf>
    <xf numFmtId="1" fontId="0" fillId="33" borderId="14" xfId="0" applyFill="1" applyBorder="1" applyAlignment="1">
      <alignment horizontal="center"/>
    </xf>
    <xf numFmtId="1" fontId="0" fillId="33" borderId="0" xfId="0" applyFill="1" applyBorder="1" applyAlignment="1">
      <alignment horizontal="center"/>
    </xf>
    <xf numFmtId="1" fontId="0" fillId="33" borderId="12" xfId="0" applyFill="1" applyBorder="1" applyAlignment="1">
      <alignment horizontal="center"/>
    </xf>
    <xf numFmtId="1" fontId="0" fillId="33" borderId="33" xfId="0" applyFill="1" applyBorder="1" applyAlignment="1">
      <alignment horizontal="center"/>
    </xf>
    <xf numFmtId="1" fontId="0" fillId="33" borderId="15" xfId="0" applyFill="1" applyBorder="1" applyAlignment="1">
      <alignment horizontal="center"/>
    </xf>
    <xf numFmtId="1" fontId="9" fillId="33" borderId="21" xfId="0" applyFont="1" applyFill="1" applyBorder="1" applyAlignment="1">
      <alignment horizontal="center"/>
    </xf>
    <xf numFmtId="1" fontId="9" fillId="33" borderId="19" xfId="0" applyFont="1" applyFill="1" applyBorder="1" applyAlignment="1">
      <alignment horizontal="center"/>
    </xf>
    <xf numFmtId="1" fontId="9" fillId="33" borderId="26" xfId="0" applyFont="1" applyFill="1" applyBorder="1" applyAlignment="1">
      <alignment horizontal="center"/>
    </xf>
    <xf numFmtId="1" fontId="4" fillId="33" borderId="10" xfId="0" applyFont="1" applyFill="1" applyBorder="1" applyAlignment="1">
      <alignment horizontal="center" vertical="distributed" wrapText="1"/>
    </xf>
    <xf numFmtId="1" fontId="5" fillId="0" borderId="0" xfId="0" applyFont="1" applyAlignment="1">
      <alignment horizontal="center"/>
    </xf>
    <xf numFmtId="1" fontId="5" fillId="0" borderId="0" xfId="0" applyFont="1" applyBorder="1" applyAlignment="1">
      <alignment horizontal="center"/>
    </xf>
    <xf numFmtId="1" fontId="4" fillId="33" borderId="36" xfId="0" applyFont="1" applyFill="1" applyBorder="1" applyAlignment="1">
      <alignment horizontal="center"/>
    </xf>
    <xf numFmtId="1" fontId="4" fillId="33" borderId="35" xfId="0" applyFont="1" applyFill="1" applyBorder="1" applyAlignment="1">
      <alignment horizontal="center"/>
    </xf>
    <xf numFmtId="1" fontId="3" fillId="34" borderId="49" xfId="0" applyFont="1" applyFill="1" applyBorder="1" applyAlignment="1">
      <alignment horizontal="center"/>
    </xf>
    <xf numFmtId="1" fontId="3" fillId="34" borderId="53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 vertical="distributed"/>
    </xf>
    <xf numFmtId="1" fontId="0" fillId="34" borderId="13" xfId="0" applyFill="1" applyBorder="1" applyAlignment="1">
      <alignment vertical="distributed"/>
    </xf>
    <xf numFmtId="1" fontId="3" fillId="34" borderId="42" xfId="0" applyFont="1" applyFill="1" applyBorder="1" applyAlignment="1">
      <alignment horizontal="center" vertical="distributed"/>
    </xf>
    <xf numFmtId="1" fontId="3" fillId="34" borderId="19" xfId="0" applyFont="1" applyFill="1" applyBorder="1" applyAlignment="1">
      <alignment horizontal="center" vertical="distributed"/>
    </xf>
    <xf numFmtId="1" fontId="0" fillId="34" borderId="19" xfId="0" applyFill="1" applyBorder="1" applyAlignment="1">
      <alignment vertical="distributed"/>
    </xf>
    <xf numFmtId="1" fontId="0" fillId="0" borderId="0" xfId="0" applyFill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41" fontId="2" fillId="0" borderId="30" xfId="0" applyNumberFormat="1" applyFont="1" applyBorder="1" applyAlignment="1">
      <alignment horizontal="right"/>
    </xf>
    <xf numFmtId="41" fontId="2" fillId="0" borderId="31" xfId="0" applyNumberFormat="1" applyFont="1" applyBorder="1" applyAlignment="1">
      <alignment horizontal="right"/>
    </xf>
    <xf numFmtId="1" fontId="4" fillId="0" borderId="0" xfId="0" applyFont="1" applyAlignment="1">
      <alignment horizontal="right" vertical="distributed"/>
    </xf>
    <xf numFmtId="1" fontId="0" fillId="0" borderId="51" xfId="0" applyBorder="1" applyAlignment="1">
      <alignment horizontal="center"/>
    </xf>
    <xf numFmtId="1" fontId="0" fillId="0" borderId="52" xfId="0" applyBorder="1" applyAlignment="1">
      <alignment horizontal="center"/>
    </xf>
    <xf numFmtId="1" fontId="24" fillId="0" borderId="0" xfId="0" applyFont="1" applyAlignment="1">
      <alignment horizontal="left" vertical="distributed"/>
    </xf>
    <xf numFmtId="1" fontId="20" fillId="0" borderId="51" xfId="0" applyFont="1" applyFill="1" applyBorder="1" applyAlignment="1">
      <alignment horizontal="center"/>
    </xf>
    <xf numFmtId="1" fontId="20" fillId="0" borderId="52" xfId="0" applyFont="1" applyFill="1" applyBorder="1" applyAlignment="1">
      <alignment horizontal="center"/>
    </xf>
    <xf numFmtId="1" fontId="3" fillId="0" borderId="55" xfId="0" applyFont="1" applyBorder="1" applyAlignment="1">
      <alignment horizontal="center"/>
    </xf>
    <xf numFmtId="1" fontId="0" fillId="0" borderId="55" xfId="0" applyBorder="1" applyAlignment="1">
      <alignment horizontal="left"/>
    </xf>
    <xf numFmtId="1" fontId="0" fillId="0" borderId="51" xfId="0" applyFill="1" applyBorder="1" applyAlignment="1">
      <alignment horizontal="center"/>
    </xf>
    <xf numFmtId="1" fontId="0" fillId="0" borderId="52" xfId="0" applyFill="1" applyBorder="1" applyAlignment="1">
      <alignment horizontal="center"/>
    </xf>
    <xf numFmtId="1" fontId="4" fillId="0" borderId="0" xfId="0" applyFont="1" applyAlignment="1">
      <alignment horizontal="left" vertical="distributed"/>
    </xf>
    <xf numFmtId="1" fontId="2" fillId="0" borderId="0" xfId="0" applyFont="1" applyAlignment="1">
      <alignment horizontal="left"/>
    </xf>
    <xf numFmtId="1" fontId="0" fillId="0" borderId="0" xfId="0" applyAlignment="1">
      <alignment/>
    </xf>
    <xf numFmtId="1" fontId="4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showGridLines="0" tabSelected="1" zoomScalePageLayoutView="0" workbookViewId="0" topLeftCell="A1">
      <pane ySplit="10" topLeftCell="A83" activePane="bottomLeft" state="frozen"/>
      <selection pane="topLeft" activeCell="A1" sqref="A1"/>
      <selection pane="bottomLeft" activeCell="M83" sqref="M83"/>
    </sheetView>
  </sheetViews>
  <sheetFormatPr defaultColWidth="9.00390625" defaultRowHeight="12.75"/>
  <cols>
    <col min="1" max="1" width="3.00390625" style="13" customWidth="1"/>
    <col min="2" max="2" width="23.00390625" style="0" customWidth="1"/>
    <col min="3" max="3" width="2.75390625" style="0" customWidth="1"/>
    <col min="4" max="4" width="15.25390625" style="0" customWidth="1"/>
    <col min="5" max="5" width="2.875" style="0" customWidth="1"/>
    <col min="6" max="6" width="1.625" style="0" customWidth="1"/>
    <col min="7" max="7" width="13.625" style="0" customWidth="1"/>
    <col min="8" max="8" width="2.625" style="0" customWidth="1"/>
    <col min="9" max="9" width="1.625" style="0" customWidth="1"/>
    <col min="10" max="10" width="13.625" style="0" customWidth="1"/>
    <col min="11" max="11" width="3.00390625" style="0" customWidth="1"/>
    <col min="12" max="12" width="2.00390625" style="0" customWidth="1"/>
    <col min="13" max="13" width="15.625" style="0" customWidth="1"/>
    <col min="14" max="14" width="3.00390625" style="0" customWidth="1"/>
    <col min="15" max="15" width="1.625" style="0" customWidth="1"/>
    <col min="16" max="16" width="14.875" style="0" customWidth="1"/>
    <col min="17" max="17" width="2.75390625" style="0" customWidth="1"/>
    <col min="18" max="18" width="1.625" style="0" customWidth="1"/>
    <col min="19" max="19" width="12.125" style="0" customWidth="1"/>
    <col min="20" max="20" width="2.75390625" style="0" customWidth="1"/>
    <col min="21" max="21" width="29.125" style="0" customWidth="1"/>
    <col min="22" max="22" width="2.25390625" style="0" customWidth="1"/>
  </cols>
  <sheetData>
    <row r="1" ht="17.25" customHeight="1">
      <c r="U1" s="415" t="s">
        <v>247</v>
      </c>
    </row>
    <row r="2" spans="3:22" ht="15.75">
      <c r="C2" s="521" t="s">
        <v>126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2"/>
      <c r="U2" s="46" t="s">
        <v>248</v>
      </c>
      <c r="V2" s="30"/>
    </row>
    <row r="3" spans="2:22" ht="16.5" thickBot="1">
      <c r="B3" s="5"/>
      <c r="C3" s="1"/>
      <c r="D3" s="1"/>
      <c r="E3" s="1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47" t="s">
        <v>249</v>
      </c>
      <c r="V3" s="30"/>
    </row>
    <row r="4" spans="21:22" ht="13.5" thickBot="1">
      <c r="U4" s="21"/>
      <c r="V4" s="30"/>
    </row>
    <row r="5" spans="1:22" ht="21" customHeight="1">
      <c r="A5" s="523" t="s">
        <v>0</v>
      </c>
      <c r="B5" s="486" t="s">
        <v>98</v>
      </c>
      <c r="C5" s="468" t="s">
        <v>102</v>
      </c>
      <c r="D5" s="469"/>
      <c r="E5" s="470"/>
      <c r="F5" s="51"/>
      <c r="G5" s="75"/>
      <c r="H5" s="75"/>
      <c r="I5" s="51"/>
      <c r="J5" s="75"/>
      <c r="K5" s="76"/>
      <c r="L5" s="468" t="s">
        <v>101</v>
      </c>
      <c r="M5" s="495"/>
      <c r="N5" s="496"/>
      <c r="O5" s="489" t="s">
        <v>89</v>
      </c>
      <c r="P5" s="490"/>
      <c r="Q5" s="490"/>
      <c r="R5" s="490"/>
      <c r="S5" s="490"/>
      <c r="T5" s="491"/>
      <c r="U5" s="51"/>
      <c r="V5" s="116"/>
    </row>
    <row r="6" spans="1:22" ht="15.75" customHeight="1">
      <c r="A6" s="524"/>
      <c r="B6" s="487"/>
      <c r="C6" s="471"/>
      <c r="D6" s="472"/>
      <c r="E6" s="473"/>
      <c r="F6" s="57"/>
      <c r="G6" s="105" t="s">
        <v>123</v>
      </c>
      <c r="H6" s="56"/>
      <c r="I6" s="57"/>
      <c r="J6" s="105" t="s">
        <v>124</v>
      </c>
      <c r="K6" s="70"/>
      <c r="L6" s="497"/>
      <c r="M6" s="498"/>
      <c r="N6" s="499"/>
      <c r="O6" s="81"/>
      <c r="P6" s="89" t="s">
        <v>1</v>
      </c>
      <c r="Q6" s="90"/>
      <c r="R6" s="81"/>
      <c r="S6" s="89" t="s">
        <v>3</v>
      </c>
      <c r="T6" s="90"/>
      <c r="U6" s="504" t="s">
        <v>104</v>
      </c>
      <c r="V6" s="505"/>
    </row>
    <row r="7" spans="1:22" ht="8.25" customHeight="1">
      <c r="A7" s="128"/>
      <c r="B7" s="487"/>
      <c r="C7" s="471"/>
      <c r="D7" s="472"/>
      <c r="E7" s="473"/>
      <c r="F7" s="57"/>
      <c r="G7" s="54"/>
      <c r="H7" s="54"/>
      <c r="I7" s="80"/>
      <c r="J7" s="56"/>
      <c r="K7" s="70"/>
      <c r="L7" s="497"/>
      <c r="M7" s="498"/>
      <c r="N7" s="499"/>
      <c r="O7" s="57"/>
      <c r="P7" s="56" t="s">
        <v>2</v>
      </c>
      <c r="Q7" s="70"/>
      <c r="R7" s="57"/>
      <c r="S7" s="56"/>
      <c r="T7" s="70"/>
      <c r="U7" s="504"/>
      <c r="V7" s="505"/>
    </row>
    <row r="8" spans="1:22" ht="12.75">
      <c r="A8" s="128"/>
      <c r="B8" s="487"/>
      <c r="C8" s="133"/>
      <c r="D8" s="325" t="s">
        <v>32</v>
      </c>
      <c r="E8" s="324"/>
      <c r="F8" s="77"/>
      <c r="G8" s="325" t="s">
        <v>32</v>
      </c>
      <c r="H8" s="78"/>
      <c r="I8" s="77"/>
      <c r="J8" s="325" t="s">
        <v>32</v>
      </c>
      <c r="K8" s="79"/>
      <c r="L8" s="77"/>
      <c r="M8" s="325" t="s">
        <v>32</v>
      </c>
      <c r="N8" s="79"/>
      <c r="O8" s="77"/>
      <c r="P8" s="325" t="s">
        <v>32</v>
      </c>
      <c r="Q8" s="79"/>
      <c r="R8" s="77"/>
      <c r="S8" s="325" t="s">
        <v>32</v>
      </c>
      <c r="T8" s="70"/>
      <c r="U8" s="504"/>
      <c r="V8" s="505"/>
    </row>
    <row r="9" spans="1:22" ht="13.5" thickBot="1">
      <c r="A9" s="128"/>
      <c r="B9" s="488"/>
      <c r="C9" s="517" t="s">
        <v>42</v>
      </c>
      <c r="D9" s="518"/>
      <c r="E9" s="519"/>
      <c r="F9" s="58"/>
      <c r="G9" s="59" t="s">
        <v>42</v>
      </c>
      <c r="H9" s="59"/>
      <c r="I9" s="58"/>
      <c r="J9" s="59" t="s">
        <v>42</v>
      </c>
      <c r="K9" s="60"/>
      <c r="L9" s="58"/>
      <c r="M9" s="59" t="s">
        <v>42</v>
      </c>
      <c r="N9" s="60"/>
      <c r="O9" s="58"/>
      <c r="P9" s="59" t="s">
        <v>42</v>
      </c>
      <c r="Q9" s="60"/>
      <c r="R9" s="58"/>
      <c r="S9" s="59" t="s">
        <v>42</v>
      </c>
      <c r="T9" s="91"/>
      <c r="U9" s="506"/>
      <c r="V9" s="507"/>
    </row>
    <row r="10" spans="1:22" s="3" customFormat="1" ht="13.5" thickBot="1">
      <c r="A10" s="322">
        <v>1</v>
      </c>
      <c r="B10" s="323">
        <v>2</v>
      </c>
      <c r="C10" s="492">
        <v>3</v>
      </c>
      <c r="D10" s="493"/>
      <c r="E10" s="494"/>
      <c r="F10" s="492">
        <v>4</v>
      </c>
      <c r="G10" s="493"/>
      <c r="H10" s="494"/>
      <c r="I10" s="492">
        <v>5</v>
      </c>
      <c r="J10" s="493"/>
      <c r="K10" s="494"/>
      <c r="L10" s="492">
        <v>6</v>
      </c>
      <c r="M10" s="493"/>
      <c r="N10" s="494"/>
      <c r="O10" s="492">
        <v>7</v>
      </c>
      <c r="P10" s="493"/>
      <c r="Q10" s="494"/>
      <c r="R10" s="492">
        <v>8</v>
      </c>
      <c r="S10" s="493"/>
      <c r="T10" s="494"/>
      <c r="U10" s="510">
        <v>9</v>
      </c>
      <c r="V10" s="511"/>
    </row>
    <row r="11" spans="1:22" s="3" customFormat="1" ht="15.75" thickBot="1">
      <c r="A11" s="136" t="s">
        <v>39</v>
      </c>
      <c r="B11" s="508" t="s">
        <v>40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509"/>
    </row>
    <row r="12" spans="1:22" ht="12.75">
      <c r="A12" s="129">
        <v>1</v>
      </c>
      <c r="B12" s="520" t="s">
        <v>26</v>
      </c>
      <c r="C12" s="67"/>
      <c r="D12" s="332">
        <v>342.3311</v>
      </c>
      <c r="E12" s="113" t="s">
        <v>99</v>
      </c>
      <c r="F12" s="272"/>
      <c r="G12" s="332">
        <v>30.9277</v>
      </c>
      <c r="H12" s="113" t="s">
        <v>99</v>
      </c>
      <c r="I12" s="273"/>
      <c r="J12" s="332">
        <v>10.3463</v>
      </c>
      <c r="K12" s="113" t="s">
        <v>99</v>
      </c>
      <c r="L12" s="347"/>
      <c r="M12" s="332">
        <v>362.9125</v>
      </c>
      <c r="N12" s="113" t="s">
        <v>99</v>
      </c>
      <c r="O12" s="272"/>
      <c r="P12" s="332">
        <f>M12-S12</f>
        <v>360.9227</v>
      </c>
      <c r="Q12" s="113" t="s">
        <v>99</v>
      </c>
      <c r="R12" s="390" t="s">
        <v>164</v>
      </c>
      <c r="S12" s="332">
        <v>1.9898</v>
      </c>
      <c r="T12" s="113" t="s">
        <v>99</v>
      </c>
      <c r="U12" s="416" t="s">
        <v>41</v>
      </c>
      <c r="V12" s="40"/>
    </row>
    <row r="13" spans="1:22" ht="12.75">
      <c r="A13" s="130"/>
      <c r="B13" s="520"/>
      <c r="C13" s="67"/>
      <c r="D13" s="304">
        <v>30386895.97</v>
      </c>
      <c r="E13" s="64" t="s">
        <v>100</v>
      </c>
      <c r="F13" s="26"/>
      <c r="G13" s="304">
        <v>9039269.21</v>
      </c>
      <c r="H13" s="64" t="s">
        <v>100</v>
      </c>
      <c r="I13" s="62"/>
      <c r="J13" s="304">
        <v>947613.05</v>
      </c>
      <c r="K13" s="64" t="s">
        <v>100</v>
      </c>
      <c r="L13" s="347"/>
      <c r="M13" s="304">
        <v>38478552.13000001</v>
      </c>
      <c r="N13" s="64" t="s">
        <v>100</v>
      </c>
      <c r="O13" s="26"/>
      <c r="P13" s="304">
        <f>M13-S13</f>
        <v>38266085.40000001</v>
      </c>
      <c r="Q13" s="64" t="s">
        <v>100</v>
      </c>
      <c r="R13" s="95"/>
      <c r="S13" s="304">
        <v>212466.73</v>
      </c>
      <c r="T13" s="64" t="s">
        <v>100</v>
      </c>
      <c r="U13" s="358">
        <v>15960.57</v>
      </c>
      <c r="V13" s="24" t="s">
        <v>100</v>
      </c>
    </row>
    <row r="14" spans="1:22" ht="12.75">
      <c r="A14" s="128"/>
      <c r="B14" s="133"/>
      <c r="C14" s="274"/>
      <c r="D14" s="69"/>
      <c r="E14" s="64"/>
      <c r="F14" s="26"/>
      <c r="G14" s="69"/>
      <c r="H14" s="64"/>
      <c r="I14" s="26"/>
      <c r="J14" s="69"/>
      <c r="K14" s="64"/>
      <c r="L14" s="26"/>
      <c r="M14" s="275"/>
      <c r="N14" s="64"/>
      <c r="O14" s="272"/>
      <c r="P14" s="275"/>
      <c r="Q14" s="64"/>
      <c r="R14" s="272"/>
      <c r="S14" s="96"/>
      <c r="T14" s="96"/>
      <c r="U14" s="115" t="s">
        <v>88</v>
      </c>
      <c r="V14" s="94"/>
    </row>
    <row r="15" spans="1:22" ht="12.75">
      <c r="A15" s="130"/>
      <c r="B15" s="134" t="s">
        <v>33</v>
      </c>
      <c r="C15" s="61"/>
      <c r="D15" s="332">
        <v>36.9161</v>
      </c>
      <c r="E15" s="64" t="s">
        <v>99</v>
      </c>
      <c r="F15" s="26"/>
      <c r="G15" s="332">
        <v>1.4086</v>
      </c>
      <c r="H15" s="64" t="s">
        <v>99</v>
      </c>
      <c r="I15" s="26"/>
      <c r="J15" s="332">
        <v>1.7166</v>
      </c>
      <c r="K15" s="64" t="s">
        <v>99</v>
      </c>
      <c r="L15" s="26"/>
      <c r="M15" s="332">
        <f>D15+G15-J15</f>
        <v>36.6081</v>
      </c>
      <c r="N15" s="64" t="s">
        <v>99</v>
      </c>
      <c r="O15" s="73"/>
      <c r="P15" s="332">
        <v>36.5824</v>
      </c>
      <c r="Q15" s="64" t="s">
        <v>99</v>
      </c>
      <c r="R15" s="73"/>
      <c r="S15" s="97"/>
      <c r="T15" s="97"/>
      <c r="U15" s="359">
        <v>65744.02</v>
      </c>
      <c r="V15" s="41" t="s">
        <v>100</v>
      </c>
    </row>
    <row r="16" spans="1:22" ht="12.75">
      <c r="A16" s="128"/>
      <c r="B16" s="478" t="s">
        <v>103</v>
      </c>
      <c r="C16" s="61"/>
      <c r="D16" s="304">
        <v>1374544.2</v>
      </c>
      <c r="E16" s="65" t="s">
        <v>100</v>
      </c>
      <c r="F16" s="62"/>
      <c r="G16" s="304">
        <v>469522.5</v>
      </c>
      <c r="H16" s="65" t="s">
        <v>100</v>
      </c>
      <c r="I16" s="62"/>
      <c r="J16" s="304">
        <v>74822</v>
      </c>
      <c r="K16" s="65" t="s">
        <v>100</v>
      </c>
      <c r="L16" s="62"/>
      <c r="M16" s="304">
        <v>1769244.7</v>
      </c>
      <c r="N16" s="65" t="s">
        <v>100</v>
      </c>
      <c r="O16" s="62"/>
      <c r="P16" s="304">
        <v>1767722.2</v>
      </c>
      <c r="Q16" s="65" t="s">
        <v>100</v>
      </c>
      <c r="R16" s="98"/>
      <c r="S16" s="99"/>
      <c r="T16" s="100"/>
      <c r="U16" s="450" t="s">
        <v>128</v>
      </c>
      <c r="V16" s="451"/>
    </row>
    <row r="17" spans="1:22" ht="12.75">
      <c r="A17" s="128"/>
      <c r="B17" s="478"/>
      <c r="C17" s="62"/>
      <c r="D17" s="30"/>
      <c r="E17" s="65"/>
      <c r="F17" s="62"/>
      <c r="G17" s="30"/>
      <c r="H17" s="65"/>
      <c r="I17" s="62"/>
      <c r="J17" s="30"/>
      <c r="K17" s="65"/>
      <c r="L17" s="62"/>
      <c r="M17" s="30"/>
      <c r="N17" s="65"/>
      <c r="O17" s="62"/>
      <c r="P17" s="83"/>
      <c r="Q17" s="83"/>
      <c r="R17" s="98"/>
      <c r="S17" s="101"/>
      <c r="T17" s="102"/>
      <c r="U17" s="358">
        <v>42008.2</v>
      </c>
      <c r="V17" s="24" t="s">
        <v>100</v>
      </c>
    </row>
    <row r="18" spans="1:22" ht="12.75">
      <c r="A18" s="128"/>
      <c r="B18" s="80"/>
      <c r="C18" s="62"/>
      <c r="D18" s="30"/>
      <c r="E18" s="65"/>
      <c r="F18" s="62"/>
      <c r="G18" s="30"/>
      <c r="H18" s="65"/>
      <c r="I18" s="62"/>
      <c r="J18" s="30"/>
      <c r="K18" s="65"/>
      <c r="L18" s="62"/>
      <c r="M18" s="30"/>
      <c r="N18" s="65"/>
      <c r="O18" s="62"/>
      <c r="P18" s="83"/>
      <c r="Q18" s="83"/>
      <c r="R18" s="98"/>
      <c r="S18" s="83"/>
      <c r="T18" s="92"/>
      <c r="U18" s="417" t="s">
        <v>105</v>
      </c>
      <c r="V18" s="94"/>
    </row>
    <row r="19" spans="1:22" ht="13.5" thickBot="1">
      <c r="A19" s="131"/>
      <c r="B19" s="135"/>
      <c r="C19" s="63"/>
      <c r="D19" s="21"/>
      <c r="E19" s="66"/>
      <c r="F19" s="63"/>
      <c r="G19" s="21"/>
      <c r="H19" s="66"/>
      <c r="I19" s="63"/>
      <c r="J19" s="21"/>
      <c r="K19" s="66"/>
      <c r="L19" s="63"/>
      <c r="M19" s="21"/>
      <c r="N19" s="66"/>
      <c r="O19" s="63"/>
      <c r="P19" s="84"/>
      <c r="Q19" s="84"/>
      <c r="R19" s="103"/>
      <c r="S19" s="84"/>
      <c r="T19" s="93"/>
      <c r="U19" s="362">
        <v>304728.7</v>
      </c>
      <c r="V19" s="117" t="s">
        <v>100</v>
      </c>
    </row>
    <row r="20" spans="1:22" ht="15.75" customHeight="1">
      <c r="A20" s="474" t="s">
        <v>4</v>
      </c>
      <c r="B20" s="475"/>
      <c r="C20" s="276"/>
      <c r="D20" s="330">
        <f>D12</f>
        <v>342.3311</v>
      </c>
      <c r="E20" s="151" t="s">
        <v>99</v>
      </c>
      <c r="F20" s="152"/>
      <c r="G20" s="330">
        <f>G12</f>
        <v>30.9277</v>
      </c>
      <c r="H20" s="151" t="s">
        <v>99</v>
      </c>
      <c r="I20" s="152"/>
      <c r="J20" s="330">
        <f>J12</f>
        <v>10.3463</v>
      </c>
      <c r="K20" s="151" t="s">
        <v>99</v>
      </c>
      <c r="L20" s="152"/>
      <c r="M20" s="330">
        <f>M12</f>
        <v>362.9125</v>
      </c>
      <c r="N20" s="151" t="s">
        <v>99</v>
      </c>
      <c r="O20" s="152"/>
      <c r="P20" s="330">
        <f>P12</f>
        <v>360.9227</v>
      </c>
      <c r="Q20" s="151" t="s">
        <v>99</v>
      </c>
      <c r="R20" s="152"/>
      <c r="S20" s="330">
        <f>S12</f>
        <v>1.9898</v>
      </c>
      <c r="T20" s="151" t="s">
        <v>99</v>
      </c>
      <c r="U20" s="153" t="s">
        <v>117</v>
      </c>
      <c r="V20" s="154"/>
    </row>
    <row r="21" spans="1:22" ht="13.5" thickBot="1">
      <c r="A21" s="476"/>
      <c r="B21" s="477"/>
      <c r="C21" s="150"/>
      <c r="D21" s="331">
        <f>D13</f>
        <v>30386895.97</v>
      </c>
      <c r="E21" s="155" t="s">
        <v>100</v>
      </c>
      <c r="F21" s="156"/>
      <c r="G21" s="331">
        <f>G13</f>
        <v>9039269.21</v>
      </c>
      <c r="H21" s="155" t="s">
        <v>100</v>
      </c>
      <c r="I21" s="156"/>
      <c r="J21" s="331">
        <f>J13</f>
        <v>947613.05</v>
      </c>
      <c r="K21" s="155" t="s">
        <v>100</v>
      </c>
      <c r="L21" s="156"/>
      <c r="M21" s="331">
        <f>M13</f>
        <v>38478552.13000001</v>
      </c>
      <c r="N21" s="155" t="s">
        <v>100</v>
      </c>
      <c r="O21" s="156"/>
      <c r="P21" s="331">
        <f>P13</f>
        <v>38266085.40000001</v>
      </c>
      <c r="Q21" s="155" t="s">
        <v>100</v>
      </c>
      <c r="R21" s="156"/>
      <c r="S21" s="331">
        <f>S13</f>
        <v>212466.73</v>
      </c>
      <c r="T21" s="155" t="s">
        <v>100</v>
      </c>
      <c r="U21" s="360">
        <f>U13+U15+U17+U19</f>
        <v>428441.49</v>
      </c>
      <c r="V21" s="157" t="s">
        <v>100</v>
      </c>
    </row>
    <row r="22" spans="1:22" ht="12.75">
      <c r="A22" s="130"/>
      <c r="B22" s="137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4"/>
      <c r="R22" s="144"/>
      <c r="S22" s="143"/>
      <c r="T22" s="143"/>
      <c r="U22" s="458"/>
      <c r="V22" s="512"/>
    </row>
    <row r="23" spans="1:22" ht="12.75">
      <c r="A23" s="132">
        <v>2</v>
      </c>
      <c r="B23" s="138" t="s">
        <v>27</v>
      </c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513"/>
      <c r="V23" s="514"/>
    </row>
    <row r="24" spans="1:22" ht="12.75">
      <c r="A24" s="130"/>
      <c r="B24" s="139"/>
      <c r="C24" s="147"/>
      <c r="D24" s="147"/>
      <c r="E24" s="147"/>
      <c r="F24" s="147"/>
      <c r="G24" s="147"/>
      <c r="H24" s="147"/>
      <c r="I24" s="147"/>
      <c r="J24" s="148"/>
      <c r="K24" s="148"/>
      <c r="L24" s="148"/>
      <c r="M24" s="147"/>
      <c r="N24" s="147"/>
      <c r="O24" s="147"/>
      <c r="P24" s="147"/>
      <c r="Q24" s="147"/>
      <c r="R24" s="147"/>
      <c r="S24" s="147"/>
      <c r="T24" s="147"/>
      <c r="U24" s="515"/>
      <c r="V24" s="516"/>
    </row>
    <row r="25" spans="1:22" ht="23.25" customHeight="1">
      <c r="A25" s="130"/>
      <c r="B25" s="140"/>
      <c r="C25" s="277"/>
      <c r="D25" s="348">
        <v>31</v>
      </c>
      <c r="E25" s="278" t="s">
        <v>106</v>
      </c>
      <c r="F25" s="115"/>
      <c r="G25" s="333">
        <v>0</v>
      </c>
      <c r="H25" s="278" t="s">
        <v>106</v>
      </c>
      <c r="I25" s="279"/>
      <c r="J25" s="333">
        <v>3</v>
      </c>
      <c r="K25" s="278" t="s">
        <v>106</v>
      </c>
      <c r="L25" s="280"/>
      <c r="M25" s="333">
        <v>28</v>
      </c>
      <c r="N25" s="278" t="s">
        <v>106</v>
      </c>
      <c r="O25" s="115"/>
      <c r="P25" s="333">
        <v>11</v>
      </c>
      <c r="Q25" s="278" t="s">
        <v>106</v>
      </c>
      <c r="R25" s="281"/>
      <c r="S25" s="333">
        <v>17</v>
      </c>
      <c r="T25" s="278" t="s">
        <v>106</v>
      </c>
      <c r="U25" s="464" t="s">
        <v>129</v>
      </c>
      <c r="V25" s="465"/>
    </row>
    <row r="26" spans="1:22" ht="12" customHeight="1">
      <c r="A26" s="130"/>
      <c r="B26" s="141" t="s">
        <v>23</v>
      </c>
      <c r="C26" s="86"/>
      <c r="D26" s="349">
        <v>1274426.53</v>
      </c>
      <c r="E26" s="72" t="s">
        <v>100</v>
      </c>
      <c r="F26" s="282"/>
      <c r="G26" s="285">
        <v>43320.75</v>
      </c>
      <c r="H26" s="72" t="s">
        <v>100</v>
      </c>
      <c r="I26" s="283"/>
      <c r="J26" s="285">
        <v>134246.3</v>
      </c>
      <c r="K26" s="72" t="s">
        <v>100</v>
      </c>
      <c r="L26" s="73"/>
      <c r="M26" s="285">
        <f>D26+G26-J26</f>
        <v>1183500.98</v>
      </c>
      <c r="N26" s="72" t="s">
        <v>100</v>
      </c>
      <c r="O26" s="73"/>
      <c r="P26" s="285">
        <v>583479.8</v>
      </c>
      <c r="Q26" s="72" t="s">
        <v>100</v>
      </c>
      <c r="R26" s="282"/>
      <c r="S26" s="285">
        <v>600021.18</v>
      </c>
      <c r="T26" s="72" t="s">
        <v>100</v>
      </c>
      <c r="U26" s="358">
        <v>88447.81</v>
      </c>
      <c r="V26" s="124" t="s">
        <v>100</v>
      </c>
    </row>
    <row r="27" spans="1:22" ht="21" customHeight="1">
      <c r="A27" s="130"/>
      <c r="B27" s="140"/>
      <c r="C27" s="284"/>
      <c r="D27" s="348">
        <v>16</v>
      </c>
      <c r="E27" s="278" t="s">
        <v>106</v>
      </c>
      <c r="F27" s="281"/>
      <c r="G27" s="333">
        <v>1</v>
      </c>
      <c r="H27" s="278" t="s">
        <v>106</v>
      </c>
      <c r="I27" s="281"/>
      <c r="J27" s="333">
        <v>3</v>
      </c>
      <c r="K27" s="353" t="s">
        <v>106</v>
      </c>
      <c r="L27" s="354"/>
      <c r="M27" s="333">
        <v>14</v>
      </c>
      <c r="N27" s="278" t="s">
        <v>106</v>
      </c>
      <c r="O27" s="281"/>
      <c r="P27" s="333">
        <v>14</v>
      </c>
      <c r="Q27" s="278" t="s">
        <v>106</v>
      </c>
      <c r="R27" s="281"/>
      <c r="S27" s="333">
        <v>0</v>
      </c>
      <c r="T27" s="278" t="s">
        <v>106</v>
      </c>
      <c r="U27" s="464" t="s">
        <v>130</v>
      </c>
      <c r="V27" s="465"/>
    </row>
    <row r="28" spans="1:22" ht="12.75">
      <c r="A28" s="130"/>
      <c r="B28" s="141" t="s">
        <v>24</v>
      </c>
      <c r="C28" s="86"/>
      <c r="D28" s="349">
        <v>20824767.03</v>
      </c>
      <c r="E28" s="72" t="s">
        <v>100</v>
      </c>
      <c r="F28" s="282"/>
      <c r="G28" s="285">
        <v>0</v>
      </c>
      <c r="H28" s="72" t="s">
        <v>100</v>
      </c>
      <c r="I28" s="282"/>
      <c r="J28" s="285">
        <v>24303.74</v>
      </c>
      <c r="K28" s="72" t="s">
        <v>100</v>
      </c>
      <c r="L28" s="88"/>
      <c r="M28" s="285">
        <f>D28+G28-J28</f>
        <v>20800463.290000003</v>
      </c>
      <c r="N28" s="72" t="s">
        <v>100</v>
      </c>
      <c r="O28" s="282"/>
      <c r="P28" s="285">
        <v>20800463.29</v>
      </c>
      <c r="Q28" s="72" t="s">
        <v>100</v>
      </c>
      <c r="R28" s="282"/>
      <c r="S28" s="285">
        <v>0</v>
      </c>
      <c r="T28" s="72" t="s">
        <v>100</v>
      </c>
      <c r="U28" s="358">
        <v>147724.98</v>
      </c>
      <c r="V28" s="124" t="s">
        <v>100</v>
      </c>
    </row>
    <row r="29" spans="1:22" ht="23.25" customHeight="1">
      <c r="A29" s="130"/>
      <c r="B29" s="140"/>
      <c r="C29" s="284"/>
      <c r="D29" s="348">
        <v>1</v>
      </c>
      <c r="E29" s="278" t="s">
        <v>106</v>
      </c>
      <c r="F29" s="281"/>
      <c r="G29" s="333">
        <v>0</v>
      </c>
      <c r="H29" s="278" t="s">
        <v>106</v>
      </c>
      <c r="I29" s="286"/>
      <c r="J29" s="333">
        <v>0</v>
      </c>
      <c r="K29" s="278" t="s">
        <v>106</v>
      </c>
      <c r="L29" s="286"/>
      <c r="M29" s="333">
        <v>1</v>
      </c>
      <c r="N29" s="278" t="s">
        <v>106</v>
      </c>
      <c r="O29" s="281"/>
      <c r="P29" s="333">
        <v>1</v>
      </c>
      <c r="Q29" s="278" t="s">
        <v>106</v>
      </c>
      <c r="R29" s="281"/>
      <c r="S29" s="333">
        <v>0</v>
      </c>
      <c r="T29" s="278" t="s">
        <v>106</v>
      </c>
      <c r="U29" s="422" t="s">
        <v>131</v>
      </c>
      <c r="V29" s="423"/>
    </row>
    <row r="30" spans="1:22" ht="12" customHeight="1">
      <c r="A30" s="130"/>
      <c r="B30" s="142" t="s">
        <v>43</v>
      </c>
      <c r="C30" s="86"/>
      <c r="D30" s="349">
        <v>768890.94</v>
      </c>
      <c r="E30" s="72" t="s">
        <v>100</v>
      </c>
      <c r="F30" s="282"/>
      <c r="G30" s="285">
        <v>0</v>
      </c>
      <c r="H30" s="72" t="s">
        <v>100</v>
      </c>
      <c r="I30" s="88"/>
      <c r="J30" s="285">
        <v>0</v>
      </c>
      <c r="K30" s="72" t="s">
        <v>100</v>
      </c>
      <c r="L30" s="355"/>
      <c r="M30" s="285">
        <v>768890.94</v>
      </c>
      <c r="N30" s="72" t="s">
        <v>100</v>
      </c>
      <c r="O30" s="282"/>
      <c r="P30" s="285">
        <v>768890.94</v>
      </c>
      <c r="Q30" s="72" t="s">
        <v>100</v>
      </c>
      <c r="R30" s="282"/>
      <c r="S30" s="285">
        <v>0</v>
      </c>
      <c r="T30" s="72" t="s">
        <v>100</v>
      </c>
      <c r="U30" s="358">
        <v>1800</v>
      </c>
      <c r="V30" s="127" t="s">
        <v>100</v>
      </c>
    </row>
    <row r="31" spans="1:22" ht="24" customHeight="1">
      <c r="A31" s="130"/>
      <c r="B31" s="141"/>
      <c r="C31" s="287"/>
      <c r="D31" s="348">
        <v>49</v>
      </c>
      <c r="E31" s="278" t="s">
        <v>106</v>
      </c>
      <c r="F31" s="288"/>
      <c r="G31" s="333">
        <v>11</v>
      </c>
      <c r="H31" s="278" t="s">
        <v>106</v>
      </c>
      <c r="I31" s="87"/>
      <c r="J31" s="333">
        <v>2</v>
      </c>
      <c r="K31" s="353" t="s">
        <v>106</v>
      </c>
      <c r="L31" s="354"/>
      <c r="M31" s="333">
        <v>58</v>
      </c>
      <c r="N31" s="278" t="s">
        <v>106</v>
      </c>
      <c r="O31" s="288"/>
      <c r="P31" s="333">
        <v>49</v>
      </c>
      <c r="Q31" s="278" t="s">
        <v>106</v>
      </c>
      <c r="R31" s="289"/>
      <c r="S31" s="333">
        <v>9</v>
      </c>
      <c r="T31" s="278" t="s">
        <v>106</v>
      </c>
      <c r="U31" s="464" t="s">
        <v>132</v>
      </c>
      <c r="V31" s="465"/>
    </row>
    <row r="32" spans="1:22" ht="12" customHeight="1" thickBot="1">
      <c r="A32" s="130"/>
      <c r="B32" s="141" t="s">
        <v>25</v>
      </c>
      <c r="C32" s="290"/>
      <c r="D32" s="285">
        <v>3769500.31</v>
      </c>
      <c r="E32" s="68" t="s">
        <v>100</v>
      </c>
      <c r="F32" s="291"/>
      <c r="G32" s="285">
        <v>56502.92</v>
      </c>
      <c r="H32" s="72" t="s">
        <v>100</v>
      </c>
      <c r="I32" s="293"/>
      <c r="J32" s="285">
        <v>66145</v>
      </c>
      <c r="K32" s="72" t="s">
        <v>100</v>
      </c>
      <c r="L32" s="294"/>
      <c r="M32" s="350">
        <v>3759858.23</v>
      </c>
      <c r="N32" s="72" t="s">
        <v>100</v>
      </c>
      <c r="O32" s="291"/>
      <c r="P32" s="285">
        <f>M32-S32</f>
        <v>3730006.41</v>
      </c>
      <c r="Q32" s="72" t="s">
        <v>100</v>
      </c>
      <c r="R32" s="291"/>
      <c r="S32" s="285">
        <v>29851.82</v>
      </c>
      <c r="T32" s="72" t="s">
        <v>100</v>
      </c>
      <c r="U32" s="361">
        <v>27337.67</v>
      </c>
      <c r="V32" s="125" t="s">
        <v>100</v>
      </c>
    </row>
    <row r="33" spans="1:22" ht="15" customHeight="1">
      <c r="A33" s="482" t="s">
        <v>5</v>
      </c>
      <c r="B33" s="483"/>
      <c r="C33" s="351"/>
      <c r="D33" s="334">
        <f>D31+D29+D27+D25</f>
        <v>97</v>
      </c>
      <c r="E33" s="231" t="s">
        <v>106</v>
      </c>
      <c r="F33" s="295"/>
      <c r="G33" s="334">
        <f>G31+G29+G27+G25</f>
        <v>12</v>
      </c>
      <c r="H33" s="231" t="s">
        <v>106</v>
      </c>
      <c r="I33" s="295"/>
      <c r="J33" s="334">
        <f>J31+J29+J27+J25</f>
        <v>8</v>
      </c>
      <c r="K33" s="231" t="s">
        <v>106</v>
      </c>
      <c r="L33" s="351"/>
      <c r="M33" s="334">
        <v>101</v>
      </c>
      <c r="N33" s="231" t="s">
        <v>106</v>
      </c>
      <c r="O33" s="295"/>
      <c r="P33" s="334">
        <f>P31+P29+P27+P25</f>
        <v>75</v>
      </c>
      <c r="Q33" s="231" t="s">
        <v>106</v>
      </c>
      <c r="R33" s="295"/>
      <c r="S33" s="334">
        <f>S31+S29+S27+S25</f>
        <v>26</v>
      </c>
      <c r="T33" s="231" t="s">
        <v>106</v>
      </c>
      <c r="U33" s="436" t="s">
        <v>118</v>
      </c>
      <c r="V33" s="437"/>
    </row>
    <row r="34" spans="1:22" ht="13.5" thickBot="1">
      <c r="A34" s="484"/>
      <c r="B34" s="485"/>
      <c r="C34" s="150"/>
      <c r="D34" s="331">
        <f>D26+D28+D30+D32</f>
        <v>26637584.810000002</v>
      </c>
      <c r="E34" s="326" t="s">
        <v>100</v>
      </c>
      <c r="F34" s="156"/>
      <c r="G34" s="331">
        <f>G26+G28+G30+G32</f>
        <v>99823.67</v>
      </c>
      <c r="H34" s="326" t="s">
        <v>100</v>
      </c>
      <c r="I34" s="156"/>
      <c r="J34" s="331">
        <f>J26+J28+J30+J32</f>
        <v>224695.03999999998</v>
      </c>
      <c r="K34" s="326" t="s">
        <v>100</v>
      </c>
      <c r="L34" s="156"/>
      <c r="M34" s="331">
        <f>M26+M28+M30+M32</f>
        <v>26512713.440000005</v>
      </c>
      <c r="N34" s="326" t="s">
        <v>100</v>
      </c>
      <c r="O34" s="156"/>
      <c r="P34" s="331">
        <f>P26+P28+P30+P32</f>
        <v>25882840.44</v>
      </c>
      <c r="Q34" s="326" t="s">
        <v>100</v>
      </c>
      <c r="R34" s="156"/>
      <c r="S34" s="331">
        <f>S26+S28+S30+S32</f>
        <v>629873</v>
      </c>
      <c r="T34" s="326" t="s">
        <v>100</v>
      </c>
      <c r="U34" s="363">
        <f>U26+U28+U30+U32</f>
        <v>265310.46</v>
      </c>
      <c r="V34" s="321" t="s">
        <v>100</v>
      </c>
    </row>
    <row r="35" spans="1:22" ht="12.75">
      <c r="A35" s="158">
        <v>3</v>
      </c>
      <c r="B35" s="454" t="s">
        <v>208</v>
      </c>
      <c r="C35" s="455"/>
      <c r="D35" s="455"/>
      <c r="E35" s="455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215"/>
    </row>
    <row r="36" spans="1:22" ht="9.75" customHeight="1" thickBot="1">
      <c r="A36" s="159"/>
      <c r="B36" s="456"/>
      <c r="C36" s="457"/>
      <c r="D36" s="457"/>
      <c r="E36" s="457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216"/>
    </row>
    <row r="37" spans="1:22" ht="12.75">
      <c r="A37" s="159"/>
      <c r="B37" s="160" t="s">
        <v>44</v>
      </c>
      <c r="C37" s="197"/>
      <c r="D37" s="335"/>
      <c r="E37" s="186" t="s">
        <v>106</v>
      </c>
      <c r="F37" s="296"/>
      <c r="G37" s="335">
        <v>0</v>
      </c>
      <c r="H37" s="186" t="s">
        <v>106</v>
      </c>
      <c r="I37" s="296"/>
      <c r="J37" s="335">
        <v>0</v>
      </c>
      <c r="K37" s="186" t="s">
        <v>106</v>
      </c>
      <c r="L37" s="198"/>
      <c r="M37" s="335">
        <v>23</v>
      </c>
      <c r="N37" s="186" t="s">
        <v>106</v>
      </c>
      <c r="O37" s="296"/>
      <c r="P37" s="335">
        <v>23</v>
      </c>
      <c r="Q37" s="186" t="s">
        <v>106</v>
      </c>
      <c r="R37" s="296"/>
      <c r="S37" s="335">
        <v>0</v>
      </c>
      <c r="T37" s="186" t="s">
        <v>106</v>
      </c>
      <c r="U37" s="107" t="s">
        <v>133</v>
      </c>
      <c r="V37" s="199"/>
    </row>
    <row r="38" spans="1:22" ht="12.75">
      <c r="A38" s="159"/>
      <c r="B38" s="160" t="s">
        <v>6</v>
      </c>
      <c r="C38" s="169"/>
      <c r="D38" s="121">
        <v>7469586.43</v>
      </c>
      <c r="E38" s="118" t="s">
        <v>100</v>
      </c>
      <c r="F38" s="119"/>
      <c r="G38" s="121">
        <v>0</v>
      </c>
      <c r="H38" s="118" t="s">
        <v>100</v>
      </c>
      <c r="I38" s="120"/>
      <c r="J38" s="121">
        <v>0</v>
      </c>
      <c r="K38" s="118" t="s">
        <v>100</v>
      </c>
      <c r="L38" s="122"/>
      <c r="M38" s="352">
        <f>D38+G38-J38</f>
        <v>7469586.43</v>
      </c>
      <c r="N38" s="118" t="s">
        <v>100</v>
      </c>
      <c r="O38" s="119"/>
      <c r="P38" s="121">
        <v>7469586.43</v>
      </c>
      <c r="Q38" s="118" t="s">
        <v>100</v>
      </c>
      <c r="R38" s="119"/>
      <c r="S38" s="121">
        <v>0</v>
      </c>
      <c r="T38" s="118" t="s">
        <v>100</v>
      </c>
      <c r="U38" s="365">
        <v>658.33</v>
      </c>
      <c r="V38" s="364" t="s">
        <v>100</v>
      </c>
    </row>
    <row r="39" spans="1:22" ht="14.25" customHeight="1">
      <c r="A39" s="159"/>
      <c r="B39" s="480" t="s">
        <v>109</v>
      </c>
      <c r="C39" s="170"/>
      <c r="D39" s="336"/>
      <c r="E39" s="179" t="s">
        <v>106</v>
      </c>
      <c r="F39" s="180"/>
      <c r="G39" s="336">
        <v>3</v>
      </c>
      <c r="H39" s="179" t="s">
        <v>106</v>
      </c>
      <c r="I39" s="174"/>
      <c r="J39" s="336">
        <v>1</v>
      </c>
      <c r="K39" s="179" t="s">
        <v>106</v>
      </c>
      <c r="L39" s="123"/>
      <c r="M39" s="336">
        <v>209</v>
      </c>
      <c r="N39" s="179" t="s">
        <v>106</v>
      </c>
      <c r="O39" s="180"/>
      <c r="P39" s="336">
        <v>209</v>
      </c>
      <c r="Q39" s="179" t="s">
        <v>106</v>
      </c>
      <c r="R39" s="180"/>
      <c r="S39" s="336">
        <v>0</v>
      </c>
      <c r="T39" s="179" t="s">
        <v>106</v>
      </c>
      <c r="U39" s="107" t="s">
        <v>134</v>
      </c>
      <c r="V39" s="319"/>
    </row>
    <row r="40" spans="1:22" ht="12.75" customHeight="1">
      <c r="A40" s="159"/>
      <c r="B40" s="481"/>
      <c r="C40" s="171"/>
      <c r="D40" s="71">
        <v>21170481.99</v>
      </c>
      <c r="E40" s="20" t="s">
        <v>100</v>
      </c>
      <c r="F40" s="42"/>
      <c r="G40" s="71">
        <v>67335.73</v>
      </c>
      <c r="H40" s="20" t="s">
        <v>100</v>
      </c>
      <c r="I40" s="42"/>
      <c r="J40" s="71">
        <v>32267.09</v>
      </c>
      <c r="K40" s="20" t="s">
        <v>100</v>
      </c>
      <c r="L40" s="8"/>
      <c r="M40" s="71">
        <f>D40+G40-J40</f>
        <v>21205550.63</v>
      </c>
      <c r="N40" s="20" t="s">
        <v>100</v>
      </c>
      <c r="O40" s="42"/>
      <c r="P40" s="71">
        <v>21205550.63</v>
      </c>
      <c r="Q40" s="20" t="s">
        <v>100</v>
      </c>
      <c r="R40" s="42"/>
      <c r="S40" s="71">
        <v>0</v>
      </c>
      <c r="T40" s="20" t="s">
        <v>100</v>
      </c>
      <c r="U40" s="365">
        <v>103681.61</v>
      </c>
      <c r="V40" s="364" t="s">
        <v>100</v>
      </c>
    </row>
    <row r="41" spans="1:22" ht="12.75">
      <c r="A41" s="159"/>
      <c r="B41" s="161" t="s">
        <v>93</v>
      </c>
      <c r="C41" s="170"/>
      <c r="D41" s="336"/>
      <c r="E41" s="181" t="s">
        <v>106</v>
      </c>
      <c r="F41" s="174"/>
      <c r="G41" s="336">
        <v>0</v>
      </c>
      <c r="H41" s="181" t="s">
        <v>106</v>
      </c>
      <c r="I41" s="297"/>
      <c r="J41" s="336">
        <v>0</v>
      </c>
      <c r="K41" s="181" t="s">
        <v>106</v>
      </c>
      <c r="L41" s="123"/>
      <c r="M41" s="336">
        <v>126</v>
      </c>
      <c r="N41" s="181" t="s">
        <v>106</v>
      </c>
      <c r="O41" s="174"/>
      <c r="P41" s="336">
        <v>126</v>
      </c>
      <c r="Q41" s="181" t="s">
        <v>106</v>
      </c>
      <c r="R41" s="174"/>
      <c r="S41" s="336">
        <v>0</v>
      </c>
      <c r="T41" s="181" t="s">
        <v>106</v>
      </c>
      <c r="U41" s="466" t="s">
        <v>135</v>
      </c>
      <c r="V41" s="467"/>
    </row>
    <row r="42" spans="1:22" ht="11.25" customHeight="1">
      <c r="A42" s="159"/>
      <c r="B42" s="162"/>
      <c r="C42" s="298"/>
      <c r="D42" s="71">
        <v>3167031.32</v>
      </c>
      <c r="E42" s="71" t="s">
        <v>100</v>
      </c>
      <c r="F42" s="8"/>
      <c r="G42" s="71">
        <v>121661.22</v>
      </c>
      <c r="H42" s="71" t="s">
        <v>100</v>
      </c>
      <c r="I42" s="42"/>
      <c r="J42" s="71">
        <v>0</v>
      </c>
      <c r="K42" s="71" t="s">
        <v>100</v>
      </c>
      <c r="L42" s="8"/>
      <c r="M42" s="71">
        <f>D42+G42-J42</f>
        <v>3288692.54</v>
      </c>
      <c r="N42" s="71" t="s">
        <v>100</v>
      </c>
      <c r="O42" s="8"/>
      <c r="P42" s="71">
        <v>3288692.54</v>
      </c>
      <c r="Q42" s="71" t="s">
        <v>100</v>
      </c>
      <c r="R42" s="8"/>
      <c r="S42" s="71">
        <v>0</v>
      </c>
      <c r="T42" s="71" t="s">
        <v>100</v>
      </c>
      <c r="U42" s="365">
        <v>1200</v>
      </c>
      <c r="V42" s="364" t="s">
        <v>100</v>
      </c>
    </row>
    <row r="43" spans="1:22" ht="12.75">
      <c r="A43" s="159"/>
      <c r="B43" s="163" t="s">
        <v>94</v>
      </c>
      <c r="C43" s="172"/>
      <c r="D43" s="336"/>
      <c r="E43" s="181" t="s">
        <v>106</v>
      </c>
      <c r="F43" s="6"/>
      <c r="G43" s="336">
        <v>0</v>
      </c>
      <c r="H43" s="181" t="s">
        <v>106</v>
      </c>
      <c r="I43" s="123"/>
      <c r="J43" s="336">
        <v>0</v>
      </c>
      <c r="K43" s="181" t="s">
        <v>106</v>
      </c>
      <c r="L43" s="123"/>
      <c r="M43" s="336">
        <v>70</v>
      </c>
      <c r="N43" s="181" t="s">
        <v>106</v>
      </c>
      <c r="O43" s="6"/>
      <c r="P43" s="336">
        <v>70</v>
      </c>
      <c r="Q43" s="181" t="s">
        <v>106</v>
      </c>
      <c r="R43" s="6"/>
      <c r="S43" s="336">
        <v>0</v>
      </c>
      <c r="T43" s="181" t="s">
        <v>106</v>
      </c>
      <c r="U43" s="107"/>
      <c r="V43" s="200"/>
    </row>
    <row r="44" spans="1:22" ht="12.75">
      <c r="A44" s="159"/>
      <c r="B44" s="164"/>
      <c r="C44" s="299"/>
      <c r="D44" s="71">
        <v>593985.98</v>
      </c>
      <c r="E44" s="71" t="s">
        <v>100</v>
      </c>
      <c r="F44" s="42"/>
      <c r="G44" s="71">
        <v>0</v>
      </c>
      <c r="H44" s="71" t="s">
        <v>100</v>
      </c>
      <c r="I44" s="8"/>
      <c r="J44" s="71">
        <v>0</v>
      </c>
      <c r="K44" s="71" t="s">
        <v>100</v>
      </c>
      <c r="L44" s="8"/>
      <c r="M44" s="71">
        <v>593985.98</v>
      </c>
      <c r="N44" s="71" t="s">
        <v>100</v>
      </c>
      <c r="O44" s="42"/>
      <c r="P44" s="71">
        <v>593985.98</v>
      </c>
      <c r="Q44" s="71" t="s">
        <v>100</v>
      </c>
      <c r="R44" s="42"/>
      <c r="S44" s="71">
        <v>0</v>
      </c>
      <c r="T44" s="71" t="s">
        <v>100</v>
      </c>
      <c r="U44" s="107"/>
      <c r="V44" s="200"/>
    </row>
    <row r="45" spans="1:22" ht="12.75">
      <c r="A45" s="159"/>
      <c r="B45" s="163" t="s">
        <v>7</v>
      </c>
      <c r="C45" s="172"/>
      <c r="D45" s="336"/>
      <c r="E45" s="181" t="s">
        <v>106</v>
      </c>
      <c r="F45" s="180"/>
      <c r="G45" s="336">
        <v>0</v>
      </c>
      <c r="H45" s="181" t="s">
        <v>106</v>
      </c>
      <c r="I45" s="174"/>
      <c r="J45" s="336">
        <v>0</v>
      </c>
      <c r="K45" s="181" t="s">
        <v>106</v>
      </c>
      <c r="L45" s="174"/>
      <c r="M45" s="336">
        <v>91</v>
      </c>
      <c r="N45" s="181" t="s">
        <v>106</v>
      </c>
      <c r="O45" s="180"/>
      <c r="P45" s="336">
        <v>91</v>
      </c>
      <c r="Q45" s="181" t="s">
        <v>106</v>
      </c>
      <c r="R45" s="180"/>
      <c r="S45" s="336">
        <v>0</v>
      </c>
      <c r="T45" s="181" t="s">
        <v>106</v>
      </c>
      <c r="U45" s="107"/>
      <c r="V45" s="200"/>
    </row>
    <row r="46" spans="1:22" ht="12.75">
      <c r="A46" s="159"/>
      <c r="B46" s="165"/>
      <c r="C46" s="299"/>
      <c r="D46" s="71">
        <v>9146430.53</v>
      </c>
      <c r="E46" s="71" t="s">
        <v>100</v>
      </c>
      <c r="F46" s="173"/>
      <c r="G46" s="71">
        <v>0</v>
      </c>
      <c r="H46" s="71" t="s">
        <v>100</v>
      </c>
      <c r="I46" s="108"/>
      <c r="J46" s="71">
        <v>0</v>
      </c>
      <c r="K46" s="71" t="s">
        <v>100</v>
      </c>
      <c r="L46" s="108"/>
      <c r="M46" s="71">
        <v>9146430.53</v>
      </c>
      <c r="N46" s="71" t="s">
        <v>100</v>
      </c>
      <c r="O46" s="173"/>
      <c r="P46" s="71">
        <v>9146430.53</v>
      </c>
      <c r="Q46" s="71" t="s">
        <v>100</v>
      </c>
      <c r="R46" s="173"/>
      <c r="S46" s="71">
        <v>0</v>
      </c>
      <c r="T46" s="71" t="s">
        <v>100</v>
      </c>
      <c r="U46" s="107"/>
      <c r="V46" s="200"/>
    </row>
    <row r="47" spans="1:22" ht="12.75">
      <c r="A47" s="159"/>
      <c r="B47" s="166" t="s">
        <v>29</v>
      </c>
      <c r="C47" s="172"/>
      <c r="D47" s="336"/>
      <c r="E47" s="181" t="s">
        <v>106</v>
      </c>
      <c r="F47" s="300"/>
      <c r="G47" s="336">
        <v>0</v>
      </c>
      <c r="H47" s="181" t="s">
        <v>106</v>
      </c>
      <c r="I47" s="300"/>
      <c r="J47" s="336">
        <v>0</v>
      </c>
      <c r="K47" s="181" t="s">
        <v>106</v>
      </c>
      <c r="L47" s="123"/>
      <c r="M47" s="336">
        <v>1</v>
      </c>
      <c r="N47" s="181" t="s">
        <v>106</v>
      </c>
      <c r="O47" s="300"/>
      <c r="P47" s="336">
        <v>1</v>
      </c>
      <c r="Q47" s="181" t="s">
        <v>106</v>
      </c>
      <c r="R47" s="300"/>
      <c r="S47" s="336">
        <v>0</v>
      </c>
      <c r="T47" s="181" t="s">
        <v>106</v>
      </c>
      <c r="U47" s="107"/>
      <c r="V47" s="200"/>
    </row>
    <row r="48" spans="1:22" ht="12.75">
      <c r="A48" s="159"/>
      <c r="B48" s="166" t="s">
        <v>30</v>
      </c>
      <c r="C48" s="175"/>
      <c r="D48" s="71">
        <v>525803.91</v>
      </c>
      <c r="E48" s="71" t="s">
        <v>100</v>
      </c>
      <c r="F48" s="42"/>
      <c r="G48" s="71">
        <v>0</v>
      </c>
      <c r="H48" s="71" t="s">
        <v>100</v>
      </c>
      <c r="I48" s="8"/>
      <c r="J48" s="71">
        <v>0</v>
      </c>
      <c r="K48" s="71" t="s">
        <v>100</v>
      </c>
      <c r="L48" s="8"/>
      <c r="M48" s="71">
        <v>525803.91</v>
      </c>
      <c r="N48" s="71" t="s">
        <v>100</v>
      </c>
      <c r="O48" s="42"/>
      <c r="P48" s="71">
        <v>525803.91</v>
      </c>
      <c r="Q48" s="71" t="s">
        <v>100</v>
      </c>
      <c r="R48" s="42"/>
      <c r="S48" s="71">
        <v>0</v>
      </c>
      <c r="T48" s="71" t="s">
        <v>100</v>
      </c>
      <c r="U48" s="107"/>
      <c r="V48" s="200"/>
    </row>
    <row r="49" spans="1:22" ht="12.75">
      <c r="A49" s="168"/>
      <c r="B49" s="163" t="s">
        <v>28</v>
      </c>
      <c r="C49" s="172"/>
      <c r="D49" s="336"/>
      <c r="E49" s="181" t="s">
        <v>106</v>
      </c>
      <c r="F49" s="300"/>
      <c r="G49" s="336">
        <v>0</v>
      </c>
      <c r="H49" s="181" t="s">
        <v>106</v>
      </c>
      <c r="I49" s="123"/>
      <c r="J49" s="336">
        <v>0</v>
      </c>
      <c r="K49" s="181" t="s">
        <v>106</v>
      </c>
      <c r="L49" s="123"/>
      <c r="M49" s="336">
        <v>1</v>
      </c>
      <c r="N49" s="181" t="s">
        <v>106</v>
      </c>
      <c r="O49" s="300"/>
      <c r="P49" s="336">
        <v>1</v>
      </c>
      <c r="Q49" s="181" t="s">
        <v>106</v>
      </c>
      <c r="R49" s="300"/>
      <c r="S49" s="336">
        <v>0</v>
      </c>
      <c r="T49" s="181" t="s">
        <v>106</v>
      </c>
      <c r="U49" s="107"/>
      <c r="V49" s="200"/>
    </row>
    <row r="50" spans="1:22" ht="12.75">
      <c r="A50" s="168"/>
      <c r="B50" s="166"/>
      <c r="C50" s="175"/>
      <c r="D50" s="71">
        <v>16432.69</v>
      </c>
      <c r="E50" s="71" t="s">
        <v>100</v>
      </c>
      <c r="F50" s="42"/>
      <c r="G50" s="71">
        <v>0</v>
      </c>
      <c r="H50" s="71" t="s">
        <v>100</v>
      </c>
      <c r="I50" s="8"/>
      <c r="J50" s="71">
        <v>0</v>
      </c>
      <c r="K50" s="71" t="s">
        <v>100</v>
      </c>
      <c r="L50" s="8"/>
      <c r="M50" s="71">
        <v>16432.69</v>
      </c>
      <c r="N50" s="71" t="s">
        <v>100</v>
      </c>
      <c r="O50" s="42"/>
      <c r="P50" s="71">
        <v>16432.69</v>
      </c>
      <c r="Q50" s="71" t="s">
        <v>100</v>
      </c>
      <c r="R50" s="42"/>
      <c r="S50" s="71">
        <v>0</v>
      </c>
      <c r="T50" s="71" t="s">
        <v>100</v>
      </c>
      <c r="U50" s="107"/>
      <c r="V50" s="200"/>
    </row>
    <row r="51" spans="1:22" ht="12.75">
      <c r="A51" s="159"/>
      <c r="B51" s="163" t="s">
        <v>8</v>
      </c>
      <c r="C51" s="172"/>
      <c r="D51" s="336"/>
      <c r="E51" s="181" t="s">
        <v>106</v>
      </c>
      <c r="F51" s="123"/>
      <c r="G51" s="336">
        <v>8</v>
      </c>
      <c r="H51" s="181" t="s">
        <v>106</v>
      </c>
      <c r="I51" s="123"/>
      <c r="J51" s="336">
        <v>1</v>
      </c>
      <c r="K51" s="181" t="s">
        <v>106</v>
      </c>
      <c r="L51" s="123"/>
      <c r="M51" s="336">
        <v>91</v>
      </c>
      <c r="N51" s="181" t="s">
        <v>106</v>
      </c>
      <c r="O51" s="123"/>
      <c r="P51" s="336">
        <v>91</v>
      </c>
      <c r="Q51" s="181" t="s">
        <v>106</v>
      </c>
      <c r="R51" s="123"/>
      <c r="S51" s="336">
        <v>0</v>
      </c>
      <c r="T51" s="181" t="s">
        <v>106</v>
      </c>
      <c r="U51" s="107"/>
      <c r="V51" s="200"/>
    </row>
    <row r="52" spans="1:22" ht="13.5" customHeight="1" thickBot="1">
      <c r="A52" s="159"/>
      <c r="B52" s="166"/>
      <c r="C52" s="175"/>
      <c r="D52" s="71">
        <v>5373057.97</v>
      </c>
      <c r="E52" s="71" t="s">
        <v>100</v>
      </c>
      <c r="F52" s="73"/>
      <c r="G52" s="71">
        <v>135711.4</v>
      </c>
      <c r="H52" s="71" t="s">
        <v>100</v>
      </c>
      <c r="I52" s="73"/>
      <c r="J52" s="71">
        <v>8625.41</v>
      </c>
      <c r="K52" s="71" t="s">
        <v>100</v>
      </c>
      <c r="L52" s="176"/>
      <c r="M52" s="71">
        <v>5500143.96</v>
      </c>
      <c r="N52" s="71" t="s">
        <v>100</v>
      </c>
      <c r="O52" s="73"/>
      <c r="P52" s="71">
        <v>5500143.96</v>
      </c>
      <c r="Q52" s="71" t="s">
        <v>100</v>
      </c>
      <c r="R52" s="73"/>
      <c r="S52" s="71">
        <v>0</v>
      </c>
      <c r="T52" s="71" t="s">
        <v>100</v>
      </c>
      <c r="U52" s="107"/>
      <c r="V52" s="200"/>
    </row>
    <row r="53" spans="1:22" ht="14.25" customHeight="1">
      <c r="A53" s="482" t="s">
        <v>9</v>
      </c>
      <c r="B53" s="483"/>
      <c r="C53" s="149"/>
      <c r="D53" s="337" t="s">
        <v>121</v>
      </c>
      <c r="E53" s="182" t="s">
        <v>106</v>
      </c>
      <c r="F53" s="149"/>
      <c r="G53" s="337">
        <f>G51+G49+G47+G45+G43+G39+G41+G37</f>
        <v>11</v>
      </c>
      <c r="H53" s="182" t="s">
        <v>106</v>
      </c>
      <c r="I53" s="149"/>
      <c r="J53" s="337">
        <f>J51+J49+J47+J45+J43+J39+J41+J37</f>
        <v>2</v>
      </c>
      <c r="K53" s="182" t="s">
        <v>106</v>
      </c>
      <c r="L53" s="149"/>
      <c r="M53" s="337">
        <f>M51+M49+M47+M45+M43+M39+M41+M37</f>
        <v>612</v>
      </c>
      <c r="N53" s="182" t="s">
        <v>106</v>
      </c>
      <c r="O53" s="149"/>
      <c r="P53" s="337">
        <f>P51+P49+P47+P45+P43+P39+P41+P37</f>
        <v>612</v>
      </c>
      <c r="Q53" s="182" t="s">
        <v>106</v>
      </c>
      <c r="R53" s="149"/>
      <c r="S53" s="337">
        <f>S51+S49+S47+S45+S43+S39+S41+S37</f>
        <v>0</v>
      </c>
      <c r="T53" s="182" t="s">
        <v>106</v>
      </c>
      <c r="U53" s="436" t="s">
        <v>119</v>
      </c>
      <c r="V53" s="437"/>
    </row>
    <row r="54" spans="1:22" ht="13.5" thickBot="1">
      <c r="A54" s="484"/>
      <c r="B54" s="485"/>
      <c r="C54" s="150"/>
      <c r="D54" s="338">
        <f>D52+D50+D48+D46+D44+D42+D40+D38</f>
        <v>47462810.82</v>
      </c>
      <c r="E54" s="183" t="s">
        <v>100</v>
      </c>
      <c r="F54" s="150"/>
      <c r="G54" s="338">
        <f>G52+G50+G48+G46+G44+G42+G40+G38</f>
        <v>324708.35</v>
      </c>
      <c r="H54" s="183" t="s">
        <v>100</v>
      </c>
      <c r="I54" s="150"/>
      <c r="J54" s="338">
        <f>J52+J50+J48+J46+J44+J42+J40+J38</f>
        <v>40892.5</v>
      </c>
      <c r="K54" s="183" t="s">
        <v>100</v>
      </c>
      <c r="L54" s="150"/>
      <c r="M54" s="338">
        <f>M52+M50+M48+M46+M44+M42+M40+M38</f>
        <v>47746626.669999994</v>
      </c>
      <c r="N54" s="183" t="s">
        <v>100</v>
      </c>
      <c r="O54" s="150"/>
      <c r="P54" s="338">
        <f>P52+P50+P48+P46+P44+P42+P40+P38</f>
        <v>47746626.669999994</v>
      </c>
      <c r="Q54" s="183" t="s">
        <v>100</v>
      </c>
      <c r="R54" s="150"/>
      <c r="S54" s="338">
        <f>S52+S50+S48+S46+S44+S42+S40+S38</f>
        <v>0</v>
      </c>
      <c r="T54" s="183" t="s">
        <v>100</v>
      </c>
      <c r="U54" s="367">
        <f>U38+U40</f>
        <v>104339.94</v>
      </c>
      <c r="V54" s="201" t="s">
        <v>100</v>
      </c>
    </row>
    <row r="55" spans="1:22" ht="14.25" customHeight="1">
      <c r="A55" s="132">
        <v>4</v>
      </c>
      <c r="B55" s="53" t="s">
        <v>10</v>
      </c>
      <c r="C55" s="106"/>
      <c r="D55" s="335" t="s">
        <v>165</v>
      </c>
      <c r="E55" s="186" t="s">
        <v>106</v>
      </c>
      <c r="F55" s="187"/>
      <c r="G55" s="335">
        <v>1</v>
      </c>
      <c r="H55" s="186" t="s">
        <v>106</v>
      </c>
      <c r="I55" s="187"/>
      <c r="J55" s="335">
        <v>2</v>
      </c>
      <c r="K55" s="186" t="s">
        <v>106</v>
      </c>
      <c r="L55" s="354"/>
      <c r="M55" s="335">
        <v>12</v>
      </c>
      <c r="N55" s="186" t="s">
        <v>106</v>
      </c>
      <c r="O55" s="187"/>
      <c r="P55" s="335">
        <v>12</v>
      </c>
      <c r="Q55" s="186" t="s">
        <v>106</v>
      </c>
      <c r="R55" s="187"/>
      <c r="S55" s="335">
        <v>0</v>
      </c>
      <c r="T55" s="186" t="s">
        <v>106</v>
      </c>
      <c r="U55" s="452" t="s">
        <v>166</v>
      </c>
      <c r="V55" s="453"/>
    </row>
    <row r="56" spans="1:22" ht="12.75" customHeight="1" thickBot="1">
      <c r="A56" s="196"/>
      <c r="B56" s="53" t="s">
        <v>45</v>
      </c>
      <c r="C56" s="106"/>
      <c r="D56" s="71">
        <v>397056.05</v>
      </c>
      <c r="E56" s="20" t="s">
        <v>100</v>
      </c>
      <c r="F56" s="187"/>
      <c r="G56" s="71">
        <v>6000</v>
      </c>
      <c r="H56" s="20" t="s">
        <v>100</v>
      </c>
      <c r="I56" s="187"/>
      <c r="J56" s="71">
        <v>31896.18</v>
      </c>
      <c r="K56" s="20" t="s">
        <v>100</v>
      </c>
      <c r="L56" s="187"/>
      <c r="M56" s="71">
        <f>D56+G56-J56</f>
        <v>371159.87</v>
      </c>
      <c r="N56" s="20" t="s">
        <v>100</v>
      </c>
      <c r="O56" s="187"/>
      <c r="P56" s="71">
        <v>371159.87</v>
      </c>
      <c r="Q56" s="20" t="s">
        <v>100</v>
      </c>
      <c r="R56" s="187"/>
      <c r="S56" s="71">
        <v>0</v>
      </c>
      <c r="T56" s="20" t="s">
        <v>100</v>
      </c>
      <c r="U56" s="366">
        <v>688</v>
      </c>
      <c r="V56" s="39" t="s">
        <v>100</v>
      </c>
    </row>
    <row r="57" spans="1:22" ht="12.75">
      <c r="A57" s="129">
        <v>5</v>
      </c>
      <c r="B57" s="52" t="s">
        <v>35</v>
      </c>
      <c r="C57" s="50"/>
      <c r="D57" s="104"/>
      <c r="E57" s="185"/>
      <c r="F57" s="209"/>
      <c r="G57" s="104"/>
      <c r="H57" s="185"/>
      <c r="I57" s="209"/>
      <c r="J57" s="104"/>
      <c r="K57" s="185"/>
      <c r="L57" s="357"/>
      <c r="M57" s="104"/>
      <c r="N57" s="185"/>
      <c r="O57" s="209"/>
      <c r="P57" s="104"/>
      <c r="Q57" s="185"/>
      <c r="R57" s="209"/>
      <c r="S57" s="327"/>
      <c r="T57" s="328"/>
      <c r="U57" s="11"/>
      <c r="V57" s="14"/>
    </row>
    <row r="58" spans="1:22" ht="12.75">
      <c r="A58" s="196"/>
      <c r="B58" s="442" t="s">
        <v>108</v>
      </c>
      <c r="C58" s="106"/>
      <c r="D58" s="335" t="s">
        <v>165</v>
      </c>
      <c r="E58" s="186" t="s">
        <v>106</v>
      </c>
      <c r="F58" s="301"/>
      <c r="G58" s="335">
        <v>4</v>
      </c>
      <c r="H58" s="186" t="s">
        <v>106</v>
      </c>
      <c r="I58" s="301"/>
      <c r="J58" s="335">
        <v>2</v>
      </c>
      <c r="K58" s="186" t="s">
        <v>106</v>
      </c>
      <c r="L58" s="356"/>
      <c r="M58" s="335">
        <v>56</v>
      </c>
      <c r="N58" s="186" t="s">
        <v>106</v>
      </c>
      <c r="O58" s="301"/>
      <c r="P58" s="335">
        <v>56</v>
      </c>
      <c r="Q58" s="186" t="s">
        <v>106</v>
      </c>
      <c r="R58" s="2"/>
      <c r="S58" s="335">
        <v>0</v>
      </c>
      <c r="T58" s="186" t="s">
        <v>106</v>
      </c>
      <c r="U58" s="96"/>
      <c r="V58" s="24"/>
    </row>
    <row r="59" spans="1:22" ht="12.75">
      <c r="A59" s="196"/>
      <c r="B59" s="442"/>
      <c r="C59" s="106"/>
      <c r="D59" s="71">
        <v>946391.15</v>
      </c>
      <c r="E59" s="20" t="s">
        <v>100</v>
      </c>
      <c r="F59" s="8"/>
      <c r="G59" s="71">
        <v>14600</v>
      </c>
      <c r="H59" s="20" t="s">
        <v>100</v>
      </c>
      <c r="I59" s="8"/>
      <c r="J59" s="71">
        <v>4708.66</v>
      </c>
      <c r="K59" s="20" t="s">
        <v>100</v>
      </c>
      <c r="L59" s="8"/>
      <c r="M59" s="71">
        <f>D59+G59-J59</f>
        <v>956282.49</v>
      </c>
      <c r="N59" s="20" t="s">
        <v>100</v>
      </c>
      <c r="O59" s="8"/>
      <c r="P59" s="71">
        <v>956282.49</v>
      </c>
      <c r="Q59" s="20" t="s">
        <v>100</v>
      </c>
      <c r="R59" s="8"/>
      <c r="S59" s="71">
        <v>0</v>
      </c>
      <c r="T59" s="20" t="s">
        <v>100</v>
      </c>
      <c r="U59" s="96"/>
      <c r="V59" s="24"/>
    </row>
    <row r="60" spans="1:22" ht="3" customHeight="1">
      <c r="A60" s="196"/>
      <c r="B60" s="53"/>
      <c r="C60" s="106"/>
      <c r="D60" s="188"/>
      <c r="E60" s="189"/>
      <c r="F60" s="191"/>
      <c r="G60" s="188"/>
      <c r="H60" s="189"/>
      <c r="I60" s="191"/>
      <c r="J60" s="188"/>
      <c r="K60" s="189"/>
      <c r="L60" s="191"/>
      <c r="M60" s="188"/>
      <c r="N60" s="189"/>
      <c r="O60" s="191"/>
      <c r="P60" s="188"/>
      <c r="Q60" s="189"/>
      <c r="R60" s="191"/>
      <c r="S60" s="188"/>
      <c r="T60" s="20"/>
      <c r="U60" s="96"/>
      <c r="V60" s="24"/>
    </row>
    <row r="61" spans="1:22" ht="12.75">
      <c r="A61" s="196"/>
      <c r="B61" s="53" t="s">
        <v>49</v>
      </c>
      <c r="C61" s="106"/>
      <c r="D61" s="335" t="s">
        <v>165</v>
      </c>
      <c r="E61" s="186" t="s">
        <v>106</v>
      </c>
      <c r="F61" s="8"/>
      <c r="G61" s="335">
        <v>0</v>
      </c>
      <c r="H61" s="186" t="s">
        <v>106</v>
      </c>
      <c r="I61" s="8"/>
      <c r="J61" s="335">
        <v>0</v>
      </c>
      <c r="K61" s="186" t="s">
        <v>106</v>
      </c>
      <c r="L61" s="191"/>
      <c r="M61" s="335">
        <v>3</v>
      </c>
      <c r="N61" s="186" t="s">
        <v>106</v>
      </c>
      <c r="O61" s="8"/>
      <c r="P61" s="335">
        <v>3</v>
      </c>
      <c r="Q61" s="186" t="s">
        <v>106</v>
      </c>
      <c r="R61" s="8"/>
      <c r="S61" s="335">
        <v>0</v>
      </c>
      <c r="T61" s="186" t="s">
        <v>106</v>
      </c>
      <c r="U61" s="96"/>
      <c r="V61" s="24"/>
    </row>
    <row r="62" spans="1:22" ht="13.5" thickBot="1">
      <c r="A62" s="268"/>
      <c r="B62" s="329"/>
      <c r="C62" s="190"/>
      <c r="D62" s="71">
        <v>30307.22</v>
      </c>
      <c r="E62" s="177" t="s">
        <v>100</v>
      </c>
      <c r="F62" s="74"/>
      <c r="G62" s="71">
        <v>0</v>
      </c>
      <c r="H62" s="177" t="s">
        <v>100</v>
      </c>
      <c r="I62" s="193"/>
      <c r="J62" s="71">
        <v>0</v>
      </c>
      <c r="K62" s="177" t="s">
        <v>100</v>
      </c>
      <c r="L62" s="193"/>
      <c r="M62" s="71">
        <v>30307.22</v>
      </c>
      <c r="N62" s="177" t="s">
        <v>100</v>
      </c>
      <c r="O62" s="74"/>
      <c r="P62" s="71">
        <v>30307.22</v>
      </c>
      <c r="Q62" s="177" t="s">
        <v>100</v>
      </c>
      <c r="R62" s="74"/>
      <c r="S62" s="71">
        <v>0</v>
      </c>
      <c r="T62" s="177" t="s">
        <v>100</v>
      </c>
      <c r="U62" s="222"/>
      <c r="V62" s="117"/>
    </row>
    <row r="63" spans="1:22" ht="12.75">
      <c r="A63" s="460" t="s">
        <v>34</v>
      </c>
      <c r="B63" s="461"/>
      <c r="C63" s="204"/>
      <c r="D63" s="334" t="s">
        <v>165</v>
      </c>
      <c r="E63" s="182" t="s">
        <v>106</v>
      </c>
      <c r="F63" s="204"/>
      <c r="G63" s="334">
        <f>G61+G58</f>
        <v>4</v>
      </c>
      <c r="H63" s="182" t="s">
        <v>106</v>
      </c>
      <c r="I63" s="204"/>
      <c r="J63" s="334">
        <f>J61+J58</f>
        <v>2</v>
      </c>
      <c r="K63" s="182" t="s">
        <v>106</v>
      </c>
      <c r="L63" s="204"/>
      <c r="M63" s="334">
        <f>M61+M58</f>
        <v>59</v>
      </c>
      <c r="N63" s="182" t="s">
        <v>106</v>
      </c>
      <c r="O63" s="204"/>
      <c r="P63" s="334">
        <f>P61+P58</f>
        <v>59</v>
      </c>
      <c r="Q63" s="182" t="s">
        <v>106</v>
      </c>
      <c r="R63" s="204"/>
      <c r="S63" s="334">
        <f>S61+S58</f>
        <v>0</v>
      </c>
      <c r="T63" s="182" t="s">
        <v>106</v>
      </c>
      <c r="U63" s="436" t="s">
        <v>120</v>
      </c>
      <c r="V63" s="437"/>
    </row>
    <row r="64" spans="1:22" ht="13.5" thickBot="1">
      <c r="A64" s="462"/>
      <c r="B64" s="463"/>
      <c r="C64" s="206"/>
      <c r="D64" s="210">
        <f>D59+D62</f>
        <v>976698.37</v>
      </c>
      <c r="E64" s="211" t="s">
        <v>100</v>
      </c>
      <c r="F64" s="206"/>
      <c r="G64" s="210">
        <f>G59+G62</f>
        <v>14600</v>
      </c>
      <c r="H64" s="211" t="s">
        <v>100</v>
      </c>
      <c r="I64" s="206"/>
      <c r="J64" s="210">
        <f>J59+J62</f>
        <v>4708.66</v>
      </c>
      <c r="K64" s="211" t="s">
        <v>100</v>
      </c>
      <c r="L64" s="206"/>
      <c r="M64" s="210">
        <f>M59+M62</f>
        <v>986589.71</v>
      </c>
      <c r="N64" s="211" t="s">
        <v>100</v>
      </c>
      <c r="O64" s="206"/>
      <c r="P64" s="210">
        <f>P59+P62</f>
        <v>986589.71</v>
      </c>
      <c r="Q64" s="211" t="s">
        <v>100</v>
      </c>
      <c r="R64" s="206"/>
      <c r="S64" s="210">
        <f>S59+S62</f>
        <v>0</v>
      </c>
      <c r="T64" s="211" t="s">
        <v>100</v>
      </c>
      <c r="U64" s="368">
        <v>688</v>
      </c>
      <c r="V64" s="208" t="s">
        <v>100</v>
      </c>
    </row>
    <row r="65" spans="1:22" ht="15.75" customHeight="1">
      <c r="A65" s="132">
        <v>6</v>
      </c>
      <c r="B65" s="53" t="s">
        <v>11</v>
      </c>
      <c r="C65" s="106"/>
      <c r="D65" s="335" t="s">
        <v>165</v>
      </c>
      <c r="E65" s="186" t="s">
        <v>106</v>
      </c>
      <c r="F65" s="106"/>
      <c r="G65" s="335">
        <v>0</v>
      </c>
      <c r="H65" s="186" t="s">
        <v>106</v>
      </c>
      <c r="I65" s="106"/>
      <c r="J65" s="335">
        <v>0</v>
      </c>
      <c r="K65" s="186" t="s">
        <v>106</v>
      </c>
      <c r="L65" s="106"/>
      <c r="M65" s="335">
        <v>11</v>
      </c>
      <c r="N65" s="186" t="s">
        <v>106</v>
      </c>
      <c r="O65" s="106"/>
      <c r="P65" s="335">
        <v>11</v>
      </c>
      <c r="Q65" s="186" t="s">
        <v>106</v>
      </c>
      <c r="R65" s="106"/>
      <c r="S65" s="335">
        <v>0</v>
      </c>
      <c r="T65" s="186" t="s">
        <v>106</v>
      </c>
      <c r="U65" s="96"/>
      <c r="V65" s="40"/>
    </row>
    <row r="66" spans="1:22" ht="11.25" customHeight="1">
      <c r="A66" s="132"/>
      <c r="B66" s="442" t="s">
        <v>110</v>
      </c>
      <c r="C66" s="106"/>
      <c r="D66" s="71">
        <v>664229.59</v>
      </c>
      <c r="E66" s="20" t="s">
        <v>100</v>
      </c>
      <c r="F66" s="106"/>
      <c r="G66" s="71">
        <v>0</v>
      </c>
      <c r="H66" s="20" t="s">
        <v>100</v>
      </c>
      <c r="I66" s="106"/>
      <c r="J66" s="71">
        <v>0</v>
      </c>
      <c r="K66" s="20" t="s">
        <v>100</v>
      </c>
      <c r="L66" s="106"/>
      <c r="M66" s="71">
        <v>664229.59</v>
      </c>
      <c r="N66" s="20" t="s">
        <v>100</v>
      </c>
      <c r="O66" s="106"/>
      <c r="P66" s="71">
        <v>664229.59</v>
      </c>
      <c r="Q66" s="20" t="s">
        <v>100</v>
      </c>
      <c r="R66" s="106"/>
      <c r="S66" s="71">
        <v>0</v>
      </c>
      <c r="T66" s="20" t="s">
        <v>100</v>
      </c>
      <c r="U66" s="82"/>
      <c r="V66" s="24"/>
    </row>
    <row r="67" spans="1:22" ht="10.5" customHeight="1" thickBot="1">
      <c r="A67" s="132"/>
      <c r="B67" s="442"/>
      <c r="C67" s="106"/>
      <c r="D67" s="214"/>
      <c r="E67" s="213"/>
      <c r="F67" s="106"/>
      <c r="G67" s="214"/>
      <c r="H67" s="213"/>
      <c r="I67" s="106"/>
      <c r="J67" s="214"/>
      <c r="K67" s="213"/>
      <c r="L67" s="106"/>
      <c r="M67" s="214"/>
      <c r="N67" s="213"/>
      <c r="O67" s="106"/>
      <c r="P67" s="214"/>
      <c r="Q67" s="213"/>
      <c r="R67" s="106"/>
      <c r="S67" s="214"/>
      <c r="T67" s="213"/>
      <c r="U67" s="82"/>
      <c r="V67" s="117"/>
    </row>
    <row r="68" spans="1:22" ht="12.75">
      <c r="A68" s="129">
        <v>7</v>
      </c>
      <c r="B68" s="52" t="s">
        <v>12</v>
      </c>
      <c r="C68" s="50"/>
      <c r="D68" s="339" t="s">
        <v>165</v>
      </c>
      <c r="E68" s="178" t="s">
        <v>106</v>
      </c>
      <c r="F68" s="50"/>
      <c r="G68" s="339">
        <v>0</v>
      </c>
      <c r="H68" s="178" t="s">
        <v>106</v>
      </c>
      <c r="I68" s="50"/>
      <c r="J68" s="339">
        <v>0</v>
      </c>
      <c r="K68" s="178" t="s">
        <v>106</v>
      </c>
      <c r="L68" s="50"/>
      <c r="M68" s="339">
        <v>30</v>
      </c>
      <c r="N68" s="178" t="s">
        <v>106</v>
      </c>
      <c r="O68" s="50"/>
      <c r="P68" s="339">
        <v>30</v>
      </c>
      <c r="Q68" s="178" t="s">
        <v>106</v>
      </c>
      <c r="R68" s="50"/>
      <c r="S68" s="339">
        <v>0</v>
      </c>
      <c r="T68" s="178" t="s">
        <v>106</v>
      </c>
      <c r="U68" s="111"/>
      <c r="V68" s="40"/>
    </row>
    <row r="69" spans="1:22" ht="13.5" thickBot="1">
      <c r="A69" s="132"/>
      <c r="B69" s="53" t="s">
        <v>13</v>
      </c>
      <c r="C69" s="106"/>
      <c r="D69" s="71">
        <v>1669172.32</v>
      </c>
      <c r="E69" s="20" t="s">
        <v>100</v>
      </c>
      <c r="F69" s="106"/>
      <c r="G69" s="71">
        <v>0</v>
      </c>
      <c r="H69" s="20" t="s">
        <v>100</v>
      </c>
      <c r="I69" s="106"/>
      <c r="J69" s="71">
        <v>0</v>
      </c>
      <c r="K69" s="20" t="s">
        <v>100</v>
      </c>
      <c r="L69" s="106"/>
      <c r="M69" s="71">
        <v>1669172.32</v>
      </c>
      <c r="N69" s="20" t="s">
        <v>100</v>
      </c>
      <c r="O69" s="106"/>
      <c r="P69" s="71">
        <v>1669172.32</v>
      </c>
      <c r="Q69" s="20" t="s">
        <v>100</v>
      </c>
      <c r="R69" s="106"/>
      <c r="S69" s="71">
        <v>0</v>
      </c>
      <c r="T69" s="20" t="s">
        <v>100</v>
      </c>
      <c r="U69" s="96"/>
      <c r="V69" s="117"/>
    </row>
    <row r="70" spans="1:22" ht="12.75">
      <c r="A70" s="129">
        <v>8</v>
      </c>
      <c r="B70" s="52" t="s">
        <v>14</v>
      </c>
      <c r="C70" s="50"/>
      <c r="D70" s="339">
        <v>13</v>
      </c>
      <c r="E70" s="178" t="s">
        <v>106</v>
      </c>
      <c r="F70" s="50"/>
      <c r="G70" s="339">
        <v>0</v>
      </c>
      <c r="H70" s="178" t="s">
        <v>106</v>
      </c>
      <c r="I70" s="50"/>
      <c r="J70" s="339">
        <v>1</v>
      </c>
      <c r="K70" s="178" t="s">
        <v>106</v>
      </c>
      <c r="L70" s="50"/>
      <c r="M70" s="339">
        <v>12</v>
      </c>
      <c r="N70" s="178" t="s">
        <v>106</v>
      </c>
      <c r="O70" s="50"/>
      <c r="P70" s="339">
        <v>12</v>
      </c>
      <c r="Q70" s="178" t="s">
        <v>106</v>
      </c>
      <c r="R70" s="50"/>
      <c r="S70" s="339">
        <v>0</v>
      </c>
      <c r="T70" s="178" t="s">
        <v>106</v>
      </c>
      <c r="U70" s="217" t="s">
        <v>136</v>
      </c>
      <c r="V70" s="199"/>
    </row>
    <row r="71" spans="1:22" ht="14.25" customHeight="1" thickBot="1">
      <c r="A71" s="196"/>
      <c r="B71" s="53" t="s">
        <v>15</v>
      </c>
      <c r="C71" s="106"/>
      <c r="D71" s="71">
        <v>649913.7</v>
      </c>
      <c r="E71" s="20" t="s">
        <v>100</v>
      </c>
      <c r="F71" s="106"/>
      <c r="G71" s="71">
        <v>0</v>
      </c>
      <c r="H71" s="20" t="s">
        <v>100</v>
      </c>
      <c r="I71" s="106"/>
      <c r="J71" s="71">
        <v>231190</v>
      </c>
      <c r="K71" s="20" t="s">
        <v>100</v>
      </c>
      <c r="L71" s="106"/>
      <c r="M71" s="71">
        <f>D71+G71-J71</f>
        <v>418723.69999999995</v>
      </c>
      <c r="N71" s="20" t="s">
        <v>100</v>
      </c>
      <c r="O71" s="106"/>
      <c r="P71" s="71">
        <v>418723.69999999995</v>
      </c>
      <c r="Q71" s="20" t="s">
        <v>100</v>
      </c>
      <c r="R71" s="106"/>
      <c r="S71" s="71">
        <v>0</v>
      </c>
      <c r="T71" s="20" t="s">
        <v>100</v>
      </c>
      <c r="U71" s="110">
        <v>14300</v>
      </c>
      <c r="V71" s="218" t="s">
        <v>137</v>
      </c>
    </row>
    <row r="72" spans="1:22" ht="12" customHeight="1">
      <c r="A72" s="129">
        <v>9</v>
      </c>
      <c r="B72" s="52" t="s">
        <v>16</v>
      </c>
      <c r="C72" s="50"/>
      <c r="D72" s="339" t="s">
        <v>165</v>
      </c>
      <c r="E72" s="178" t="s">
        <v>106</v>
      </c>
      <c r="F72" s="50"/>
      <c r="G72" s="339">
        <v>7</v>
      </c>
      <c r="H72" s="178" t="s">
        <v>106</v>
      </c>
      <c r="I72" s="50"/>
      <c r="J72" s="339">
        <v>1</v>
      </c>
      <c r="K72" s="178" t="s">
        <v>106</v>
      </c>
      <c r="L72" s="357"/>
      <c r="M72" s="339">
        <v>57</v>
      </c>
      <c r="N72" s="178" t="s">
        <v>106</v>
      </c>
      <c r="O72" s="50"/>
      <c r="P72" s="339">
        <v>57</v>
      </c>
      <c r="Q72" s="178" t="s">
        <v>106</v>
      </c>
      <c r="R72" s="50"/>
      <c r="S72" s="339">
        <v>0</v>
      </c>
      <c r="T72" s="178" t="s">
        <v>106</v>
      </c>
      <c r="U72" s="219"/>
      <c r="V72" s="14"/>
    </row>
    <row r="73" spans="1:22" ht="21.75" customHeight="1" thickBot="1">
      <c r="A73" s="196"/>
      <c r="B73" s="203" t="s">
        <v>111</v>
      </c>
      <c r="C73" s="106"/>
      <c r="D73" s="71">
        <v>622571.87</v>
      </c>
      <c r="E73" s="20" t="s">
        <v>100</v>
      </c>
      <c r="F73" s="106"/>
      <c r="G73" s="71">
        <v>38623.74</v>
      </c>
      <c r="H73" s="20" t="s">
        <v>100</v>
      </c>
      <c r="I73" s="106"/>
      <c r="J73" s="71">
        <v>1176.47</v>
      </c>
      <c r="K73" s="20" t="s">
        <v>100</v>
      </c>
      <c r="L73" s="106"/>
      <c r="M73" s="71">
        <v>660019.14</v>
      </c>
      <c r="N73" s="20" t="s">
        <v>100</v>
      </c>
      <c r="O73" s="106"/>
      <c r="P73" s="71">
        <v>660019.14</v>
      </c>
      <c r="Q73" s="20" t="s">
        <v>100</v>
      </c>
      <c r="R73" s="106"/>
      <c r="S73" s="71">
        <v>0</v>
      </c>
      <c r="T73" s="20" t="s">
        <v>100</v>
      </c>
      <c r="U73" s="82"/>
      <c r="V73" s="117"/>
    </row>
    <row r="74" spans="1:22" ht="12.75">
      <c r="A74" s="444" t="s">
        <v>46</v>
      </c>
      <c r="B74" s="445"/>
      <c r="C74" s="233"/>
      <c r="D74" s="340" t="s">
        <v>121</v>
      </c>
      <c r="E74" s="226"/>
      <c r="F74" s="224"/>
      <c r="G74" s="340" t="s">
        <v>121</v>
      </c>
      <c r="H74" s="226"/>
      <c r="I74" s="224"/>
      <c r="J74" s="340" t="s">
        <v>121</v>
      </c>
      <c r="K74" s="226"/>
      <c r="L74" s="224"/>
      <c r="M74" s="340" t="s">
        <v>121</v>
      </c>
      <c r="N74" s="226"/>
      <c r="O74" s="224"/>
      <c r="P74" s="340" t="s">
        <v>121</v>
      </c>
      <c r="Q74" s="226"/>
      <c r="R74" s="224"/>
      <c r="S74" s="340" t="s">
        <v>121</v>
      </c>
      <c r="T74" s="226"/>
      <c r="U74" s="320" t="s">
        <v>183</v>
      </c>
      <c r="V74" s="234"/>
    </row>
    <row r="75" spans="1:22" ht="13.5" thickBot="1">
      <c r="A75" s="446"/>
      <c r="B75" s="447"/>
      <c r="C75" s="235"/>
      <c r="D75" s="341">
        <f>D73+D71+D69+D66+D64+D56+D54+D34+D21</f>
        <v>109466933.5</v>
      </c>
      <c r="E75" s="230" t="s">
        <v>100</v>
      </c>
      <c r="F75" s="228"/>
      <c r="G75" s="341">
        <f>G73+G71+G69+G66+G64+G56+G54+G34+G21</f>
        <v>9523024.97</v>
      </c>
      <c r="H75" s="230" t="s">
        <v>100</v>
      </c>
      <c r="I75" s="228"/>
      <c r="J75" s="341">
        <f>J73+J71+J64+J56+J54+J34+J21</f>
        <v>1482171.9</v>
      </c>
      <c r="K75" s="230" t="s">
        <v>100</v>
      </c>
      <c r="L75" s="228"/>
      <c r="M75" s="341">
        <f>M73+M71+M69+M66+M64+M56+M54+M34+M21</f>
        <v>117507786.57000001</v>
      </c>
      <c r="N75" s="230" t="s">
        <v>100</v>
      </c>
      <c r="O75" s="228"/>
      <c r="P75" s="341">
        <f>P73+P71+P69+P66+P64+P56+P54+P34+P21</f>
        <v>116665446.84</v>
      </c>
      <c r="Q75" s="230" t="s">
        <v>100</v>
      </c>
      <c r="R75" s="228"/>
      <c r="S75" s="341">
        <f>S73+S71+S69+S66+S64+S56+S54+S34+S21</f>
        <v>842339.73</v>
      </c>
      <c r="T75" s="230" t="s">
        <v>100</v>
      </c>
      <c r="U75" s="369">
        <v>14300</v>
      </c>
      <c r="V75" s="236" t="s">
        <v>100</v>
      </c>
    </row>
    <row r="76" spans="1:22" ht="12.75" customHeight="1">
      <c r="A76" s="438" t="s">
        <v>51</v>
      </c>
      <c r="B76" s="439"/>
      <c r="C76" s="233"/>
      <c r="D76" s="225" t="str">
        <f>D61</f>
        <v>x</v>
      </c>
      <c r="E76" s="226" t="s">
        <v>106</v>
      </c>
      <c r="F76" s="224"/>
      <c r="G76" s="225">
        <f>G61</f>
        <v>0</v>
      </c>
      <c r="H76" s="226" t="s">
        <v>106</v>
      </c>
      <c r="I76" s="224"/>
      <c r="J76" s="225">
        <f>J61</f>
        <v>0</v>
      </c>
      <c r="K76" s="226" t="s">
        <v>106</v>
      </c>
      <c r="L76" s="224"/>
      <c r="M76" s="225">
        <f>M61</f>
        <v>3</v>
      </c>
      <c r="N76" s="226" t="s">
        <v>106</v>
      </c>
      <c r="O76" s="224"/>
      <c r="P76" s="225">
        <f>P61</f>
        <v>3</v>
      </c>
      <c r="Q76" s="226" t="s">
        <v>106</v>
      </c>
      <c r="R76" s="224"/>
      <c r="S76" s="225">
        <f>S61</f>
        <v>0</v>
      </c>
      <c r="T76" s="237" t="s">
        <v>106</v>
      </c>
      <c r="U76" s="238"/>
      <c r="V76" s="239"/>
    </row>
    <row r="77" spans="1:22" ht="16.5" customHeight="1" thickBot="1">
      <c r="A77" s="440"/>
      <c r="B77" s="479"/>
      <c r="C77" s="235"/>
      <c r="D77" s="341">
        <f>D62</f>
        <v>30307.22</v>
      </c>
      <c r="E77" s="230" t="s">
        <v>100</v>
      </c>
      <c r="F77" s="228"/>
      <c r="G77" s="341">
        <f>G62</f>
        <v>0</v>
      </c>
      <c r="H77" s="230" t="s">
        <v>100</v>
      </c>
      <c r="I77" s="228"/>
      <c r="J77" s="341">
        <f>J62</f>
        <v>0</v>
      </c>
      <c r="K77" s="230" t="s">
        <v>100</v>
      </c>
      <c r="L77" s="228"/>
      <c r="M77" s="341">
        <f>M62</f>
        <v>30307.22</v>
      </c>
      <c r="N77" s="230" t="s">
        <v>100</v>
      </c>
      <c r="O77" s="228"/>
      <c r="P77" s="341">
        <f>P62</f>
        <v>30307.22</v>
      </c>
      <c r="Q77" s="230" t="s">
        <v>100</v>
      </c>
      <c r="R77" s="228"/>
      <c r="S77" s="341">
        <f>S62</f>
        <v>0</v>
      </c>
      <c r="T77" s="229" t="s">
        <v>100</v>
      </c>
      <c r="U77" s="271" t="s">
        <v>22</v>
      </c>
      <c r="V77" s="241"/>
    </row>
    <row r="78" spans="1:22" ht="21" customHeight="1" thickBot="1">
      <c r="A78" s="270" t="s">
        <v>47</v>
      </c>
      <c r="B78" s="448" t="s">
        <v>48</v>
      </c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318"/>
    </row>
    <row r="79" spans="1:22" ht="12.75">
      <c r="A79" s="129">
        <v>10</v>
      </c>
      <c r="B79" s="261" t="s">
        <v>17</v>
      </c>
      <c r="C79" s="50"/>
      <c r="D79" s="342" t="s">
        <v>165</v>
      </c>
      <c r="E79" s="302" t="s">
        <v>106</v>
      </c>
      <c r="F79" s="50"/>
      <c r="G79" s="342">
        <v>0</v>
      </c>
      <c r="H79" s="302" t="s">
        <v>106</v>
      </c>
      <c r="I79" s="50"/>
      <c r="J79" s="342">
        <v>0</v>
      </c>
      <c r="K79" s="302" t="s">
        <v>106</v>
      </c>
      <c r="L79" s="50"/>
      <c r="M79" s="342">
        <v>3</v>
      </c>
      <c r="N79" s="302" t="s">
        <v>106</v>
      </c>
      <c r="O79" s="50"/>
      <c r="P79" s="342">
        <v>3</v>
      </c>
      <c r="Q79" s="302" t="s">
        <v>106</v>
      </c>
      <c r="R79" s="50"/>
      <c r="S79" s="342">
        <v>0</v>
      </c>
      <c r="T79" s="302" t="s">
        <v>106</v>
      </c>
      <c r="U79" s="111"/>
      <c r="V79" s="40"/>
    </row>
    <row r="80" spans="1:22" ht="12.75" customHeight="1" thickBot="1">
      <c r="A80" s="262"/>
      <c r="B80" s="263" t="s">
        <v>112</v>
      </c>
      <c r="C80" s="106"/>
      <c r="D80" s="304">
        <v>9200</v>
      </c>
      <c r="E80" s="68" t="s">
        <v>100</v>
      </c>
      <c r="F80" s="106"/>
      <c r="G80" s="304">
        <v>0</v>
      </c>
      <c r="H80" s="68" t="s">
        <v>100</v>
      </c>
      <c r="I80" s="106"/>
      <c r="J80" s="304">
        <v>0</v>
      </c>
      <c r="K80" s="68" t="s">
        <v>100</v>
      </c>
      <c r="L80" s="106"/>
      <c r="M80" s="304">
        <v>9200</v>
      </c>
      <c r="N80" s="68" t="s">
        <v>100</v>
      </c>
      <c r="O80" s="106"/>
      <c r="P80" s="304">
        <v>9200</v>
      </c>
      <c r="Q80" s="68" t="s">
        <v>100</v>
      </c>
      <c r="R80" s="106"/>
      <c r="S80" s="304">
        <v>0</v>
      </c>
      <c r="T80" s="68" t="s">
        <v>100</v>
      </c>
      <c r="U80" s="222"/>
      <c r="V80" s="117"/>
    </row>
    <row r="81" spans="1:22" ht="3.75" customHeight="1" hidden="1">
      <c r="A81" s="196"/>
      <c r="B81" s="264"/>
      <c r="C81" s="303"/>
      <c r="D81" s="16"/>
      <c r="E81" s="16"/>
      <c r="F81" s="16"/>
      <c r="G81" s="16"/>
      <c r="H81" s="16"/>
      <c r="I81" s="16"/>
      <c r="J81" s="25"/>
      <c r="K81" s="25"/>
      <c r="L81" s="25"/>
      <c r="M81" s="16"/>
      <c r="N81" s="16"/>
      <c r="O81" s="16"/>
      <c r="P81" s="16"/>
      <c r="Q81" s="16"/>
      <c r="R81" s="16"/>
      <c r="S81" s="16"/>
      <c r="T81" s="69"/>
      <c r="U81" s="96"/>
      <c r="V81" s="22"/>
    </row>
    <row r="82" spans="1:22" ht="12.75">
      <c r="A82" s="132">
        <v>11</v>
      </c>
      <c r="B82" s="265" t="s">
        <v>18</v>
      </c>
      <c r="C82" s="50"/>
      <c r="D82" s="342" t="s">
        <v>165</v>
      </c>
      <c r="E82" s="302" t="s">
        <v>106</v>
      </c>
      <c r="F82" s="50"/>
      <c r="G82" s="342">
        <v>0</v>
      </c>
      <c r="H82" s="302" t="s">
        <v>106</v>
      </c>
      <c r="I82" s="50"/>
      <c r="J82" s="342">
        <v>1</v>
      </c>
      <c r="K82" s="302" t="s">
        <v>106</v>
      </c>
      <c r="L82" s="50"/>
      <c r="M82" s="342">
        <v>10</v>
      </c>
      <c r="N82" s="302" t="s">
        <v>106</v>
      </c>
      <c r="O82" s="50"/>
      <c r="P82" s="342">
        <v>10</v>
      </c>
      <c r="Q82" s="302" t="s">
        <v>106</v>
      </c>
      <c r="R82" s="50"/>
      <c r="S82" s="342">
        <v>0</v>
      </c>
      <c r="T82" s="302" t="s">
        <v>106</v>
      </c>
      <c r="U82" s="96"/>
      <c r="V82" s="40"/>
    </row>
    <row r="83" spans="1:22" ht="13.5" thickBot="1">
      <c r="A83" s="132"/>
      <c r="B83" s="194" t="s">
        <v>91</v>
      </c>
      <c r="C83" s="106"/>
      <c r="D83" s="304">
        <v>20033.98</v>
      </c>
      <c r="E83" s="68" t="s">
        <v>100</v>
      </c>
      <c r="F83" s="106"/>
      <c r="G83" s="304">
        <v>0</v>
      </c>
      <c r="H83" s="68" t="s">
        <v>100</v>
      </c>
      <c r="I83" s="106"/>
      <c r="J83" s="304">
        <v>1250</v>
      </c>
      <c r="K83" s="68" t="s">
        <v>100</v>
      </c>
      <c r="L83" s="106"/>
      <c r="M83" s="304">
        <f>D83+G83-J83</f>
        <v>18783.98</v>
      </c>
      <c r="N83" s="68" t="s">
        <v>100</v>
      </c>
      <c r="O83" s="106"/>
      <c r="P83" s="304">
        <v>18783.98</v>
      </c>
      <c r="Q83" s="68" t="s">
        <v>100</v>
      </c>
      <c r="R83" s="106"/>
      <c r="S83" s="304">
        <v>0</v>
      </c>
      <c r="T83" s="68" t="s">
        <v>100</v>
      </c>
      <c r="U83" s="96"/>
      <c r="V83" s="117"/>
    </row>
    <row r="84" spans="1:22" ht="12.75">
      <c r="A84" s="129">
        <v>12</v>
      </c>
      <c r="B84" s="266" t="s">
        <v>19</v>
      </c>
      <c r="C84" s="50"/>
      <c r="D84" s="342" t="s">
        <v>165</v>
      </c>
      <c r="E84" s="302" t="s">
        <v>107</v>
      </c>
      <c r="F84" s="50"/>
      <c r="G84" s="342">
        <v>27</v>
      </c>
      <c r="H84" s="302" t="s">
        <v>107</v>
      </c>
      <c r="I84" s="50"/>
      <c r="J84" s="342">
        <v>7</v>
      </c>
      <c r="K84" s="302" t="s">
        <v>107</v>
      </c>
      <c r="L84" s="50"/>
      <c r="M84" s="342">
        <v>265</v>
      </c>
      <c r="N84" s="302" t="s">
        <v>107</v>
      </c>
      <c r="O84" s="50"/>
      <c r="P84" s="342">
        <v>265</v>
      </c>
      <c r="Q84" s="302" t="s">
        <v>107</v>
      </c>
      <c r="R84" s="50"/>
      <c r="S84" s="342">
        <v>0</v>
      </c>
      <c r="T84" s="302" t="s">
        <v>107</v>
      </c>
      <c r="U84" s="111"/>
      <c r="V84" s="40"/>
    </row>
    <row r="85" spans="1:22" ht="12.75" customHeight="1">
      <c r="A85" s="132"/>
      <c r="B85" s="443" t="s">
        <v>113</v>
      </c>
      <c r="C85" s="106"/>
      <c r="D85" s="304">
        <v>748583.47</v>
      </c>
      <c r="E85" s="68" t="s">
        <v>100</v>
      </c>
      <c r="F85" s="106"/>
      <c r="G85" s="304">
        <v>20661.85</v>
      </c>
      <c r="H85" s="68" t="s">
        <v>100</v>
      </c>
      <c r="I85" s="106"/>
      <c r="J85" s="304">
        <v>14232</v>
      </c>
      <c r="K85" s="68" t="s">
        <v>100</v>
      </c>
      <c r="L85" s="106"/>
      <c r="M85" s="304">
        <f>D85+G85-J85</f>
        <v>755013.32</v>
      </c>
      <c r="N85" s="68" t="s">
        <v>100</v>
      </c>
      <c r="O85" s="106"/>
      <c r="P85" s="304">
        <v>755013.32</v>
      </c>
      <c r="Q85" s="68" t="s">
        <v>100</v>
      </c>
      <c r="R85" s="106"/>
      <c r="S85" s="304">
        <v>0</v>
      </c>
      <c r="T85" s="68" t="s">
        <v>100</v>
      </c>
      <c r="U85" s="96"/>
      <c r="V85" s="24"/>
    </row>
    <row r="86" spans="1:22" ht="9.75" customHeight="1">
      <c r="A86" s="196"/>
      <c r="B86" s="443"/>
      <c r="C86" s="26"/>
      <c r="D86" s="23"/>
      <c r="E86" s="68"/>
      <c r="F86" s="26"/>
      <c r="G86" s="23"/>
      <c r="H86" s="68"/>
      <c r="I86" s="26"/>
      <c r="J86" s="23"/>
      <c r="K86" s="68"/>
      <c r="L86" s="26"/>
      <c r="M86" s="23"/>
      <c r="N86" s="68"/>
      <c r="O86" s="26"/>
      <c r="P86" s="23"/>
      <c r="Q86" s="68"/>
      <c r="R86" s="26"/>
      <c r="S86" s="23"/>
      <c r="T86" s="68"/>
      <c r="U86" s="96"/>
      <c r="V86" s="24"/>
    </row>
    <row r="87" spans="1:22" ht="11.25" customHeight="1">
      <c r="A87" s="196"/>
      <c r="B87" s="267"/>
      <c r="C87" s="26"/>
      <c r="D87" s="304"/>
      <c r="E87" s="305"/>
      <c r="F87" s="26"/>
      <c r="G87" s="304"/>
      <c r="H87" s="305"/>
      <c r="I87" s="26"/>
      <c r="J87" s="304"/>
      <c r="K87" s="305"/>
      <c r="L87" s="26"/>
      <c r="M87" s="304"/>
      <c r="N87" s="305"/>
      <c r="O87" s="26"/>
      <c r="P87" s="304"/>
      <c r="Q87" s="305"/>
      <c r="R87" s="26"/>
      <c r="S87" s="304"/>
      <c r="T87" s="305"/>
      <c r="U87" s="96"/>
      <c r="V87" s="24"/>
    </row>
    <row r="88" spans="1:22" ht="12.75">
      <c r="A88" s="196"/>
      <c r="B88" s="194" t="s">
        <v>49</v>
      </c>
      <c r="C88" s="26"/>
      <c r="D88" s="343" t="s">
        <v>165</v>
      </c>
      <c r="E88" s="306" t="s">
        <v>106</v>
      </c>
      <c r="F88" s="26"/>
      <c r="G88" s="343">
        <v>1</v>
      </c>
      <c r="H88" s="306" t="s">
        <v>106</v>
      </c>
      <c r="I88" s="26"/>
      <c r="J88" s="343">
        <v>1</v>
      </c>
      <c r="K88" s="306" t="s">
        <v>106</v>
      </c>
      <c r="L88" s="26"/>
      <c r="M88" s="343">
        <v>15</v>
      </c>
      <c r="N88" s="306" t="s">
        <v>106</v>
      </c>
      <c r="O88" s="26"/>
      <c r="P88" s="343">
        <v>15</v>
      </c>
      <c r="Q88" s="306" t="s">
        <v>106</v>
      </c>
      <c r="R88" s="26"/>
      <c r="S88" s="343">
        <v>0</v>
      </c>
      <c r="T88" s="306" t="s">
        <v>106</v>
      </c>
      <c r="U88" s="96"/>
      <c r="V88" s="24"/>
    </row>
    <row r="89" spans="1:22" ht="13.5" thickBot="1">
      <c r="A89" s="268"/>
      <c r="B89" s="263"/>
      <c r="C89" s="27"/>
      <c r="D89" s="292">
        <v>33751.55</v>
      </c>
      <c r="E89" s="307" t="s">
        <v>100</v>
      </c>
      <c r="F89" s="27"/>
      <c r="G89" s="292">
        <v>2188.99</v>
      </c>
      <c r="H89" s="307" t="s">
        <v>100</v>
      </c>
      <c r="I89" s="27"/>
      <c r="J89" s="292">
        <v>2720.01</v>
      </c>
      <c r="K89" s="307" t="s">
        <v>100</v>
      </c>
      <c r="L89" s="27"/>
      <c r="M89" s="292">
        <f>D89+G89-J89</f>
        <v>33220.53</v>
      </c>
      <c r="N89" s="307" t="s">
        <v>100</v>
      </c>
      <c r="O89" s="27"/>
      <c r="P89" s="292">
        <v>33220.53</v>
      </c>
      <c r="Q89" s="307" t="s">
        <v>100</v>
      </c>
      <c r="R89" s="27"/>
      <c r="S89" s="292">
        <v>0</v>
      </c>
      <c r="T89" s="307" t="s">
        <v>100</v>
      </c>
      <c r="U89" s="222"/>
      <c r="V89" s="117"/>
    </row>
    <row r="90" spans="1:22" ht="13.5" thickBot="1">
      <c r="A90" s="129">
        <v>13</v>
      </c>
      <c r="B90" s="261" t="s">
        <v>11</v>
      </c>
      <c r="C90" s="114"/>
      <c r="D90" s="342" t="s">
        <v>165</v>
      </c>
      <c r="E90" s="302" t="s">
        <v>106</v>
      </c>
      <c r="F90" s="114"/>
      <c r="G90" s="342">
        <v>2</v>
      </c>
      <c r="H90" s="302" t="s">
        <v>106</v>
      </c>
      <c r="I90" s="114"/>
      <c r="J90" s="342">
        <v>3</v>
      </c>
      <c r="K90" s="302" t="s">
        <v>106</v>
      </c>
      <c r="L90" s="114"/>
      <c r="M90" s="342">
        <v>18</v>
      </c>
      <c r="N90" s="302" t="s">
        <v>106</v>
      </c>
      <c r="O90" s="114"/>
      <c r="P90" s="342">
        <v>18</v>
      </c>
      <c r="Q90" s="302" t="s">
        <v>106</v>
      </c>
      <c r="R90" s="114"/>
      <c r="S90" s="342">
        <v>0</v>
      </c>
      <c r="T90" s="302" t="s">
        <v>106</v>
      </c>
      <c r="U90" s="111"/>
      <c r="V90" s="40"/>
    </row>
    <row r="91" spans="1:22" ht="23.25" customHeight="1" thickBot="1">
      <c r="A91" s="262"/>
      <c r="B91" s="269" t="s">
        <v>114</v>
      </c>
      <c r="C91" s="27"/>
      <c r="D91" s="292">
        <v>13437</v>
      </c>
      <c r="E91" s="308" t="s">
        <v>100</v>
      </c>
      <c r="F91" s="27"/>
      <c r="G91" s="292">
        <v>2284</v>
      </c>
      <c r="H91" s="308" t="s">
        <v>100</v>
      </c>
      <c r="I91" s="27"/>
      <c r="J91" s="292">
        <v>3147</v>
      </c>
      <c r="K91" s="308" t="s">
        <v>100</v>
      </c>
      <c r="L91" s="27"/>
      <c r="M91" s="292">
        <f>D91+G91-J91</f>
        <v>12574</v>
      </c>
      <c r="N91" s="308" t="s">
        <v>100</v>
      </c>
      <c r="O91" s="27"/>
      <c r="P91" s="391">
        <v>12574</v>
      </c>
      <c r="Q91" s="308" t="s">
        <v>100</v>
      </c>
      <c r="R91" s="27"/>
      <c r="S91" s="292">
        <v>0</v>
      </c>
      <c r="T91" s="308" t="s">
        <v>100</v>
      </c>
      <c r="U91" s="222"/>
      <c r="V91" s="117"/>
    </row>
    <row r="92" spans="1:22" ht="12.75">
      <c r="A92" s="132">
        <v>14</v>
      </c>
      <c r="B92" s="265" t="s">
        <v>12</v>
      </c>
      <c r="C92" s="26"/>
      <c r="D92" s="343" t="s">
        <v>165</v>
      </c>
      <c r="E92" s="306" t="s">
        <v>106</v>
      </c>
      <c r="F92" s="26"/>
      <c r="G92" s="343">
        <v>31</v>
      </c>
      <c r="H92" s="306" t="s">
        <v>106</v>
      </c>
      <c r="I92" s="26"/>
      <c r="J92" s="343">
        <v>7</v>
      </c>
      <c r="K92" s="306" t="s">
        <v>106</v>
      </c>
      <c r="L92" s="26"/>
      <c r="M92" s="343">
        <v>54</v>
      </c>
      <c r="N92" s="306" t="s">
        <v>106</v>
      </c>
      <c r="O92" s="26"/>
      <c r="P92" s="342">
        <v>54</v>
      </c>
      <c r="Q92" s="306" t="s">
        <v>106</v>
      </c>
      <c r="R92" s="26"/>
      <c r="S92" s="343">
        <v>0</v>
      </c>
      <c r="T92" s="306" t="s">
        <v>106</v>
      </c>
      <c r="U92" s="10"/>
      <c r="V92" s="9"/>
    </row>
    <row r="93" spans="1:22" ht="12.75">
      <c r="A93" s="132"/>
      <c r="B93" s="194" t="s">
        <v>90</v>
      </c>
      <c r="C93" s="26"/>
      <c r="D93" s="304">
        <v>20156.51</v>
      </c>
      <c r="E93" s="309" t="s">
        <v>100</v>
      </c>
      <c r="F93" s="26"/>
      <c r="G93" s="304">
        <v>5459.5</v>
      </c>
      <c r="H93" s="309" t="s">
        <v>100</v>
      </c>
      <c r="I93" s="26"/>
      <c r="J93" s="304">
        <v>1514.74</v>
      </c>
      <c r="K93" s="309" t="s">
        <v>100</v>
      </c>
      <c r="L93" s="26"/>
      <c r="M93" s="304">
        <f>D93+G93-J93</f>
        <v>24101.269999999997</v>
      </c>
      <c r="N93" s="309" t="s">
        <v>100</v>
      </c>
      <c r="O93" s="26"/>
      <c r="P93" s="304">
        <v>24101.27</v>
      </c>
      <c r="Q93" s="309" t="s">
        <v>100</v>
      </c>
      <c r="R93" s="26"/>
      <c r="S93" s="304">
        <v>0</v>
      </c>
      <c r="T93" s="309" t="s">
        <v>100</v>
      </c>
      <c r="U93" s="96"/>
      <c r="V93" s="24"/>
    </row>
    <row r="94" spans="1:22" ht="7.5" customHeight="1">
      <c r="A94" s="132"/>
      <c r="B94" s="194"/>
      <c r="C94" s="26"/>
      <c r="D94" s="304"/>
      <c r="E94" s="305"/>
      <c r="F94" s="26"/>
      <c r="G94" s="304"/>
      <c r="H94" s="305"/>
      <c r="I94" s="26"/>
      <c r="J94" s="304"/>
      <c r="K94" s="305"/>
      <c r="L94" s="26"/>
      <c r="M94" s="304"/>
      <c r="N94" s="305"/>
      <c r="O94" s="26"/>
      <c r="P94" s="304"/>
      <c r="Q94" s="305"/>
      <c r="R94" s="26"/>
      <c r="S94" s="304"/>
      <c r="T94" s="305"/>
      <c r="U94" s="96"/>
      <c r="V94" s="24"/>
    </row>
    <row r="95" spans="1:22" ht="12.75">
      <c r="A95" s="132"/>
      <c r="B95" s="194" t="s">
        <v>49</v>
      </c>
      <c r="C95" s="26"/>
      <c r="D95" s="343">
        <v>0</v>
      </c>
      <c r="E95" s="306" t="s">
        <v>106</v>
      </c>
      <c r="F95" s="26"/>
      <c r="G95" s="343">
        <v>0</v>
      </c>
      <c r="H95" s="306" t="s">
        <v>106</v>
      </c>
      <c r="I95" s="26"/>
      <c r="J95" s="343">
        <v>0</v>
      </c>
      <c r="K95" s="306" t="s">
        <v>106</v>
      </c>
      <c r="L95" s="26"/>
      <c r="M95" s="343">
        <v>1</v>
      </c>
      <c r="N95" s="306" t="s">
        <v>106</v>
      </c>
      <c r="O95" s="26"/>
      <c r="P95" s="343">
        <v>1</v>
      </c>
      <c r="Q95" s="306" t="s">
        <v>106</v>
      </c>
      <c r="R95" s="26"/>
      <c r="S95" s="343">
        <v>0</v>
      </c>
      <c r="T95" s="306" t="s">
        <v>106</v>
      </c>
      <c r="U95" s="96"/>
      <c r="V95" s="24"/>
    </row>
    <row r="96" spans="1:22" ht="16.5" customHeight="1" thickBot="1">
      <c r="A96" s="202"/>
      <c r="B96" s="212"/>
      <c r="C96" s="27"/>
      <c r="D96" s="292">
        <v>1849</v>
      </c>
      <c r="E96" s="307" t="s">
        <v>100</v>
      </c>
      <c r="F96" s="27"/>
      <c r="G96" s="292">
        <v>0</v>
      </c>
      <c r="H96" s="307" t="s">
        <v>100</v>
      </c>
      <c r="I96" s="27"/>
      <c r="J96" s="292">
        <v>0</v>
      </c>
      <c r="K96" s="307" t="s">
        <v>100</v>
      </c>
      <c r="L96" s="27"/>
      <c r="M96" s="292">
        <v>1849</v>
      </c>
      <c r="N96" s="307" t="s">
        <v>100</v>
      </c>
      <c r="O96" s="27"/>
      <c r="P96" s="292">
        <v>1849</v>
      </c>
      <c r="Q96" s="307" t="s">
        <v>100</v>
      </c>
      <c r="R96" s="27"/>
      <c r="S96" s="292">
        <v>0</v>
      </c>
      <c r="T96" s="307" t="s">
        <v>100</v>
      </c>
      <c r="U96" s="109"/>
      <c r="V96" s="117"/>
    </row>
    <row r="97" spans="1:22" ht="12.75">
      <c r="A97" s="129">
        <v>15</v>
      </c>
      <c r="B97" s="261" t="s">
        <v>16</v>
      </c>
      <c r="C97" s="26"/>
      <c r="D97" s="343">
        <v>0</v>
      </c>
      <c r="E97" s="306" t="s">
        <v>106</v>
      </c>
      <c r="F97" s="26"/>
      <c r="G97" s="343">
        <v>155</v>
      </c>
      <c r="H97" s="306" t="s">
        <v>106</v>
      </c>
      <c r="I97" s="26"/>
      <c r="J97" s="343">
        <v>280</v>
      </c>
      <c r="K97" s="306" t="s">
        <v>106</v>
      </c>
      <c r="L97" s="26"/>
      <c r="M97" s="343">
        <v>13924</v>
      </c>
      <c r="N97" s="306" t="s">
        <v>106</v>
      </c>
      <c r="O97" s="26"/>
      <c r="P97" s="343">
        <v>13924</v>
      </c>
      <c r="Q97" s="306" t="s">
        <v>106</v>
      </c>
      <c r="R97" s="26"/>
      <c r="S97" s="343">
        <v>0</v>
      </c>
      <c r="T97" s="306" t="s">
        <v>106</v>
      </c>
      <c r="U97" s="111" t="s">
        <v>138</v>
      </c>
      <c r="V97" s="40"/>
    </row>
    <row r="98" spans="1:22" ht="22.5" customHeight="1">
      <c r="A98" s="132"/>
      <c r="B98" s="259" t="s">
        <v>115</v>
      </c>
      <c r="C98" s="26"/>
      <c r="D98" s="304">
        <v>3631757.41</v>
      </c>
      <c r="E98" s="309" t="s">
        <v>100</v>
      </c>
      <c r="F98" s="26"/>
      <c r="G98" s="304">
        <v>93407.67</v>
      </c>
      <c r="H98" s="309" t="s">
        <v>100</v>
      </c>
      <c r="I98" s="26"/>
      <c r="J98" s="304">
        <v>29837.56</v>
      </c>
      <c r="K98" s="309" t="s">
        <v>100</v>
      </c>
      <c r="L98" s="26"/>
      <c r="M98" s="304">
        <f>D98+G98-J98</f>
        <v>3695327.52</v>
      </c>
      <c r="N98" s="309" t="s">
        <v>100</v>
      </c>
      <c r="O98" s="26"/>
      <c r="P98" s="304">
        <v>3695327.52</v>
      </c>
      <c r="Q98" s="309" t="s">
        <v>100</v>
      </c>
      <c r="R98" s="26"/>
      <c r="S98" s="304">
        <v>0</v>
      </c>
      <c r="T98" s="309" t="s">
        <v>100</v>
      </c>
      <c r="U98" s="370">
        <v>173</v>
      </c>
      <c r="V98" s="371" t="s">
        <v>100</v>
      </c>
    </row>
    <row r="99" spans="1:22" ht="12.75">
      <c r="A99" s="196"/>
      <c r="B99" s="194"/>
      <c r="C99" s="26"/>
      <c r="D99" s="304"/>
      <c r="E99" s="305"/>
      <c r="F99" s="26"/>
      <c r="G99" s="304"/>
      <c r="H99" s="305"/>
      <c r="I99" s="26"/>
      <c r="J99" s="304"/>
      <c r="K99" s="305"/>
      <c r="L99" s="26"/>
      <c r="M99" s="304"/>
      <c r="N99" s="305"/>
      <c r="O99" s="26"/>
      <c r="P99" s="304"/>
      <c r="Q99" s="305"/>
      <c r="R99" s="26"/>
      <c r="S99" s="304"/>
      <c r="T99" s="305"/>
      <c r="U99" s="96"/>
      <c r="V99" s="24"/>
    </row>
    <row r="100" spans="1:22" ht="12.75">
      <c r="A100" s="196"/>
      <c r="B100" s="194" t="s">
        <v>49</v>
      </c>
      <c r="C100" s="26"/>
      <c r="D100" s="343">
        <v>0</v>
      </c>
      <c r="E100" s="306" t="s">
        <v>106</v>
      </c>
      <c r="F100" s="26"/>
      <c r="G100" s="343">
        <v>0</v>
      </c>
      <c r="H100" s="306" t="s">
        <v>106</v>
      </c>
      <c r="I100" s="26"/>
      <c r="J100" s="343">
        <v>0</v>
      </c>
      <c r="K100" s="306" t="s">
        <v>106</v>
      </c>
      <c r="L100" s="26"/>
      <c r="M100" s="343">
        <v>1</v>
      </c>
      <c r="N100" s="306" t="s">
        <v>106</v>
      </c>
      <c r="O100" s="26"/>
      <c r="P100" s="343">
        <v>1</v>
      </c>
      <c r="Q100" s="306" t="s">
        <v>106</v>
      </c>
      <c r="R100" s="26"/>
      <c r="S100" s="343">
        <v>0</v>
      </c>
      <c r="T100" s="306" t="s">
        <v>106</v>
      </c>
      <c r="U100" s="96"/>
      <c r="V100" s="24"/>
    </row>
    <row r="101" spans="1:22" ht="13.5" thickBot="1">
      <c r="A101" s="196"/>
      <c r="B101" s="133"/>
      <c r="C101" s="26"/>
      <c r="D101" s="304">
        <v>3489.2</v>
      </c>
      <c r="E101" s="68" t="s">
        <v>100</v>
      </c>
      <c r="F101" s="26"/>
      <c r="G101" s="304">
        <v>0</v>
      </c>
      <c r="H101" s="68" t="s">
        <v>100</v>
      </c>
      <c r="I101" s="26"/>
      <c r="J101" s="304">
        <v>0</v>
      </c>
      <c r="K101" s="68" t="s">
        <v>100</v>
      </c>
      <c r="L101" s="26"/>
      <c r="M101" s="304">
        <v>3489.2</v>
      </c>
      <c r="N101" s="68" t="s">
        <v>100</v>
      </c>
      <c r="O101" s="26"/>
      <c r="P101" s="304">
        <v>3489.2</v>
      </c>
      <c r="Q101" s="68" t="s">
        <v>100</v>
      </c>
      <c r="R101" s="26"/>
      <c r="S101" s="304">
        <v>0</v>
      </c>
      <c r="T101" s="68" t="s">
        <v>100</v>
      </c>
      <c r="U101" s="96"/>
      <c r="V101" s="117"/>
    </row>
    <row r="102" spans="1:22" ht="12.75">
      <c r="A102" s="444" t="s">
        <v>50</v>
      </c>
      <c r="B102" s="445"/>
      <c r="C102" s="233"/>
      <c r="D102" s="310" t="s">
        <v>165</v>
      </c>
      <c r="E102" s="311" t="s">
        <v>106</v>
      </c>
      <c r="F102" s="224"/>
      <c r="G102" s="310">
        <f>G100+G97+G95+G92+G90+G88+G84+G82+G79</f>
        <v>216</v>
      </c>
      <c r="H102" s="311" t="s">
        <v>106</v>
      </c>
      <c r="I102" s="224"/>
      <c r="J102" s="310">
        <f>J100+J97+J95+J92+J90+J88+J84+J82+J79</f>
        <v>299</v>
      </c>
      <c r="K102" s="311" t="s">
        <v>106</v>
      </c>
      <c r="L102" s="224"/>
      <c r="M102" s="392">
        <f>M100+M97+M95+M92+M90+M88+M84+M82+M79</f>
        <v>14291</v>
      </c>
      <c r="N102" s="311" t="s">
        <v>106</v>
      </c>
      <c r="O102" s="224"/>
      <c r="P102" s="392">
        <f>P100+P97+P95+P92+P90+P88+P84+P82+P79</f>
        <v>14291</v>
      </c>
      <c r="Q102" s="311" t="s">
        <v>106</v>
      </c>
      <c r="R102" s="224"/>
      <c r="S102" s="310">
        <f>S100+S97+S95+S92+S90+S88+S84+S82+S79</f>
        <v>0</v>
      </c>
      <c r="T102" s="311" t="s">
        <v>106</v>
      </c>
      <c r="U102" s="320" t="s">
        <v>182</v>
      </c>
      <c r="V102" s="234"/>
    </row>
    <row r="103" spans="1:22" ht="13.5" thickBot="1">
      <c r="A103" s="446"/>
      <c r="B103" s="447"/>
      <c r="C103" s="235"/>
      <c r="D103" s="344">
        <f>D101+D98+D96+D93+D91+D89+D85+D83+D80</f>
        <v>4482258.12</v>
      </c>
      <c r="E103" s="312" t="s">
        <v>100</v>
      </c>
      <c r="F103" s="228"/>
      <c r="G103" s="344">
        <f>G101+G98+G96+G93+G91+G89+G85+G83+G80</f>
        <v>124002.01000000001</v>
      </c>
      <c r="H103" s="312" t="s">
        <v>100</v>
      </c>
      <c r="I103" s="228"/>
      <c r="J103" s="344">
        <f>J101+J98+J96+J93+J91+J89+J85+J83+J80</f>
        <v>52701.310000000005</v>
      </c>
      <c r="K103" s="312" t="s">
        <v>100</v>
      </c>
      <c r="L103" s="228"/>
      <c r="M103" s="344">
        <f>M101+M98+M96+M93+M91+M89+M85+M83+M80</f>
        <v>4553558.82</v>
      </c>
      <c r="N103" s="312" t="s">
        <v>100</v>
      </c>
      <c r="O103" s="228"/>
      <c r="P103" s="344">
        <f>P101+P98+P96+P93+P91+P89+P85+P83+P80</f>
        <v>4553558.82</v>
      </c>
      <c r="Q103" s="312" t="s">
        <v>100</v>
      </c>
      <c r="R103" s="228"/>
      <c r="S103" s="344">
        <f>S101+S98+S96+S93+S91+S89+S85+S83+S80</f>
        <v>0</v>
      </c>
      <c r="T103" s="312" t="s">
        <v>100</v>
      </c>
      <c r="U103" s="402" t="s">
        <v>181</v>
      </c>
      <c r="V103" s="236" t="s">
        <v>100</v>
      </c>
    </row>
    <row r="104" spans="1:22" ht="12.75" customHeight="1">
      <c r="A104" s="438" t="s">
        <v>51</v>
      </c>
      <c r="B104" s="439"/>
      <c r="C104" s="233"/>
      <c r="D104" s="310" t="s">
        <v>165</v>
      </c>
      <c r="E104" s="311" t="s">
        <v>106</v>
      </c>
      <c r="F104" s="224"/>
      <c r="G104" s="310">
        <f>G100+G95+G88</f>
        <v>1</v>
      </c>
      <c r="H104" s="311" t="s">
        <v>106</v>
      </c>
      <c r="I104" s="224"/>
      <c r="J104" s="310">
        <f>J100+J95+J88</f>
        <v>1</v>
      </c>
      <c r="K104" s="311" t="s">
        <v>106</v>
      </c>
      <c r="L104" s="224"/>
      <c r="M104" s="310">
        <f>M100+M95+M88</f>
        <v>17</v>
      </c>
      <c r="N104" s="311" t="s">
        <v>106</v>
      </c>
      <c r="O104" s="224"/>
      <c r="P104" s="310">
        <f>P100+P95+P88</f>
        <v>17</v>
      </c>
      <c r="Q104" s="311" t="s">
        <v>106</v>
      </c>
      <c r="R104" s="224"/>
      <c r="S104" s="310">
        <f>S100+S95+S88</f>
        <v>0</v>
      </c>
      <c r="T104" s="313" t="s">
        <v>106</v>
      </c>
      <c r="U104" s="238"/>
      <c r="V104" s="239"/>
    </row>
    <row r="105" spans="1:22" ht="16.5" customHeight="1" thickBot="1">
      <c r="A105" s="440"/>
      <c r="B105" s="441"/>
      <c r="C105" s="242"/>
      <c r="D105" s="345">
        <f>D101+D96+D89</f>
        <v>39089.75</v>
      </c>
      <c r="E105" s="315" t="s">
        <v>100</v>
      </c>
      <c r="F105" s="232"/>
      <c r="G105" s="345">
        <f>G101+G96+G89</f>
        <v>2188.99</v>
      </c>
      <c r="H105" s="315" t="s">
        <v>100</v>
      </c>
      <c r="I105" s="232"/>
      <c r="J105" s="345">
        <f>J101+J96+J89</f>
        <v>2720.01</v>
      </c>
      <c r="K105" s="315" t="s">
        <v>100</v>
      </c>
      <c r="L105" s="232"/>
      <c r="M105" s="345">
        <f>M101+M96+M89</f>
        <v>38558.729999999996</v>
      </c>
      <c r="N105" s="315" t="s">
        <v>100</v>
      </c>
      <c r="O105" s="232"/>
      <c r="P105" s="345">
        <f>P101+P96+P89</f>
        <v>38558.729999999996</v>
      </c>
      <c r="Q105" s="315" t="s">
        <v>100</v>
      </c>
      <c r="R105" s="232"/>
      <c r="S105" s="345">
        <f>S101+S96+S89</f>
        <v>0</v>
      </c>
      <c r="T105" s="314" t="s">
        <v>100</v>
      </c>
      <c r="U105" s="240" t="s">
        <v>165</v>
      </c>
      <c r="V105" s="241"/>
    </row>
    <row r="106" spans="1:22" ht="13.5" thickBot="1">
      <c r="A106" s="243" t="s">
        <v>53</v>
      </c>
      <c r="B106" s="527" t="s">
        <v>52</v>
      </c>
      <c r="C106" s="527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8"/>
      <c r="R106" s="528"/>
      <c r="S106" s="528"/>
      <c r="T106" s="528"/>
      <c r="U106" s="528"/>
      <c r="V106" s="247"/>
    </row>
    <row r="107" spans="1:22" ht="12.75">
      <c r="A107" s="129">
        <v>16</v>
      </c>
      <c r="B107" s="249" t="s">
        <v>87</v>
      </c>
      <c r="C107" s="184"/>
      <c r="D107" s="339">
        <v>338</v>
      </c>
      <c r="E107" s="178" t="s">
        <v>107</v>
      </c>
      <c r="F107" s="184"/>
      <c r="G107" s="339">
        <v>12</v>
      </c>
      <c r="H107" s="178" t="s">
        <v>107</v>
      </c>
      <c r="I107" s="184"/>
      <c r="J107" s="339">
        <v>26</v>
      </c>
      <c r="K107" s="178" t="s">
        <v>107</v>
      </c>
      <c r="L107" s="413"/>
      <c r="M107" s="339">
        <v>324</v>
      </c>
      <c r="N107" s="178" t="s">
        <v>107</v>
      </c>
      <c r="O107" s="184"/>
      <c r="P107" s="339">
        <v>324</v>
      </c>
      <c r="Q107" s="178" t="s">
        <v>107</v>
      </c>
      <c r="R107" s="184"/>
      <c r="S107" s="339">
        <v>0</v>
      </c>
      <c r="T107" s="178" t="s">
        <v>107</v>
      </c>
      <c r="U107" s="11"/>
      <c r="V107" s="14"/>
    </row>
    <row r="108" spans="1:22" ht="13.5" thickBot="1">
      <c r="A108" s="244"/>
      <c r="B108" s="250" t="s">
        <v>92</v>
      </c>
      <c r="C108" s="221"/>
      <c r="D108" s="192">
        <v>332045.69</v>
      </c>
      <c r="E108" s="223" t="s">
        <v>100</v>
      </c>
      <c r="F108" s="221"/>
      <c r="G108" s="192">
        <v>17637.82</v>
      </c>
      <c r="H108" s="223" t="s">
        <v>100</v>
      </c>
      <c r="I108" s="221"/>
      <c r="J108" s="192">
        <v>22844.3</v>
      </c>
      <c r="K108" s="223" t="s">
        <v>100</v>
      </c>
      <c r="L108" s="221"/>
      <c r="M108" s="192">
        <f>D108+G108-J108</f>
        <v>326839.21</v>
      </c>
      <c r="N108" s="223" t="s">
        <v>100</v>
      </c>
      <c r="O108" s="221"/>
      <c r="P108" s="192">
        <v>326839.21</v>
      </c>
      <c r="Q108" s="223" t="s">
        <v>100</v>
      </c>
      <c r="R108" s="221"/>
      <c r="S108" s="192">
        <v>0</v>
      </c>
      <c r="T108" s="223" t="s">
        <v>100</v>
      </c>
      <c r="U108" s="251"/>
      <c r="V108" s="252"/>
    </row>
    <row r="109" spans="1:22" ht="13.5" thickBot="1">
      <c r="A109" s="248" t="s">
        <v>54</v>
      </c>
      <c r="B109" s="529" t="s">
        <v>20</v>
      </c>
      <c r="C109" s="530"/>
      <c r="D109" s="531"/>
      <c r="E109" s="531"/>
      <c r="F109" s="531"/>
      <c r="G109" s="531"/>
      <c r="H109" s="531"/>
      <c r="I109" s="531"/>
      <c r="J109" s="531"/>
      <c r="K109" s="531"/>
      <c r="L109" s="531"/>
      <c r="M109" s="531"/>
      <c r="N109" s="531"/>
      <c r="O109" s="531"/>
      <c r="P109" s="531"/>
      <c r="Q109" s="531"/>
      <c r="R109" s="531"/>
      <c r="S109" s="531"/>
      <c r="T109" s="531"/>
      <c r="U109" s="531"/>
      <c r="V109" s="257"/>
    </row>
    <row r="110" spans="1:22" ht="12.75">
      <c r="A110" s="158">
        <v>18</v>
      </c>
      <c r="B110" s="431" t="s">
        <v>116</v>
      </c>
      <c r="C110" s="184"/>
      <c r="D110" s="434" t="s">
        <v>239</v>
      </c>
      <c r="E110" s="435"/>
      <c r="F110" s="184"/>
      <c r="G110" s="434" t="s">
        <v>240</v>
      </c>
      <c r="H110" s="435"/>
      <c r="I110" s="184"/>
      <c r="J110" s="434" t="s">
        <v>241</v>
      </c>
      <c r="K110" s="435"/>
      <c r="L110" s="184"/>
      <c r="M110" s="533" t="s">
        <v>242</v>
      </c>
      <c r="N110" s="534"/>
      <c r="O110" s="184"/>
      <c r="P110" s="533" t="s">
        <v>242</v>
      </c>
      <c r="Q110" s="534"/>
      <c r="R110" s="184"/>
      <c r="S110" s="339">
        <v>0</v>
      </c>
      <c r="T110" s="178" t="s">
        <v>107</v>
      </c>
      <c r="U110" s="10"/>
      <c r="V110" s="9"/>
    </row>
    <row r="111" spans="1:22" ht="12.75">
      <c r="A111" s="159"/>
      <c r="B111" s="430"/>
      <c r="C111" s="55"/>
      <c r="D111" s="420">
        <v>367722.16</v>
      </c>
      <c r="E111" s="220" t="s">
        <v>100</v>
      </c>
      <c r="F111" s="85"/>
      <c r="G111" s="420">
        <v>36517.63</v>
      </c>
      <c r="H111" s="220" t="s">
        <v>100</v>
      </c>
      <c r="I111" s="85"/>
      <c r="J111" s="126">
        <v>5343.25</v>
      </c>
      <c r="K111" s="253" t="s">
        <v>100</v>
      </c>
      <c r="L111" s="85"/>
      <c r="M111" s="126">
        <f>D111+G111-J111</f>
        <v>398896.54</v>
      </c>
      <c r="N111" s="253" t="s">
        <v>100</v>
      </c>
      <c r="O111" s="85"/>
      <c r="P111" s="126">
        <v>398896.54</v>
      </c>
      <c r="Q111" s="253" t="s">
        <v>100</v>
      </c>
      <c r="R111" s="85"/>
      <c r="S111" s="71">
        <v>0</v>
      </c>
      <c r="T111" s="253" t="s">
        <v>100</v>
      </c>
      <c r="U111" s="10"/>
      <c r="V111" s="15"/>
    </row>
    <row r="112" spans="1:22" s="19" customFormat="1" ht="12" customHeight="1">
      <c r="A112" s="167"/>
      <c r="B112" s="246" t="s">
        <v>20</v>
      </c>
      <c r="C112" s="6"/>
      <c r="D112" s="535" t="s">
        <v>243</v>
      </c>
      <c r="E112" s="536"/>
      <c r="F112" s="421"/>
      <c r="G112" s="535" t="s">
        <v>244</v>
      </c>
      <c r="H112" s="536"/>
      <c r="I112" s="6"/>
      <c r="J112" s="535" t="s">
        <v>245</v>
      </c>
      <c r="K112" s="536"/>
      <c r="L112" s="6"/>
      <c r="M112" s="535" t="s">
        <v>246</v>
      </c>
      <c r="N112" s="536"/>
      <c r="O112" s="6"/>
      <c r="P112" s="535" t="s">
        <v>246</v>
      </c>
      <c r="Q112" s="536"/>
      <c r="R112" s="6"/>
      <c r="S112" s="346">
        <v>0</v>
      </c>
      <c r="T112" s="181" t="s">
        <v>107</v>
      </c>
      <c r="U112" s="112"/>
      <c r="V112" s="18"/>
    </row>
    <row r="113" spans="1:22" ht="12.75">
      <c r="A113" s="167"/>
      <c r="B113" s="194" t="s">
        <v>55</v>
      </c>
      <c r="C113" s="85"/>
      <c r="D113" s="126">
        <v>198383.42</v>
      </c>
      <c r="E113" s="253" t="s">
        <v>100</v>
      </c>
      <c r="F113" s="85"/>
      <c r="G113" s="126">
        <v>5580</v>
      </c>
      <c r="H113" s="253" t="s">
        <v>100</v>
      </c>
      <c r="I113" s="85"/>
      <c r="J113" s="126">
        <v>384.48</v>
      </c>
      <c r="K113" s="253" t="s">
        <v>100</v>
      </c>
      <c r="L113" s="85"/>
      <c r="M113" s="126">
        <f>D113+G113-J113</f>
        <v>203578.94</v>
      </c>
      <c r="N113" s="253" t="s">
        <v>100</v>
      </c>
      <c r="O113" s="85"/>
      <c r="P113" s="126">
        <v>203578.94</v>
      </c>
      <c r="Q113" s="253" t="s">
        <v>100</v>
      </c>
      <c r="R113" s="85"/>
      <c r="S113" s="121">
        <v>0</v>
      </c>
      <c r="T113" s="253" t="s">
        <v>100</v>
      </c>
      <c r="U113" s="10"/>
      <c r="V113" s="15"/>
    </row>
    <row r="114" spans="1:22" ht="12.75">
      <c r="A114" s="159"/>
      <c r="B114" s="195" t="s">
        <v>127</v>
      </c>
      <c r="C114" s="55"/>
      <c r="D114" s="335">
        <v>337</v>
      </c>
      <c r="E114" s="186" t="s">
        <v>107</v>
      </c>
      <c r="F114" s="55"/>
      <c r="G114" s="335">
        <v>13</v>
      </c>
      <c r="H114" s="186" t="s">
        <v>107</v>
      </c>
      <c r="I114" s="55"/>
      <c r="J114" s="335">
        <v>8</v>
      </c>
      <c r="K114" s="186" t="s">
        <v>107</v>
      </c>
      <c r="L114" s="55"/>
      <c r="M114" s="335">
        <f>D114+G114-J114</f>
        <v>342</v>
      </c>
      <c r="N114" s="186" t="s">
        <v>107</v>
      </c>
      <c r="O114" s="55"/>
      <c r="P114" s="335">
        <v>342</v>
      </c>
      <c r="Q114" s="186" t="s">
        <v>107</v>
      </c>
      <c r="R114" s="55"/>
      <c r="S114" s="335">
        <v>0</v>
      </c>
      <c r="T114" s="186" t="s">
        <v>107</v>
      </c>
      <c r="U114" s="353"/>
      <c r="V114" s="9"/>
    </row>
    <row r="115" spans="1:22" ht="12.75">
      <c r="A115" s="167"/>
      <c r="B115" s="245"/>
      <c r="C115" s="85"/>
      <c r="D115" s="121">
        <v>54912.47</v>
      </c>
      <c r="E115" s="253" t="s">
        <v>100</v>
      </c>
      <c r="F115" s="85"/>
      <c r="G115" s="121">
        <v>2140.89</v>
      </c>
      <c r="H115" s="253" t="s">
        <v>100</v>
      </c>
      <c r="I115" s="85"/>
      <c r="J115" s="121">
        <v>1420.08</v>
      </c>
      <c r="K115" s="253" t="s">
        <v>100</v>
      </c>
      <c r="L115" s="85"/>
      <c r="M115" s="121">
        <v>55633.28</v>
      </c>
      <c r="N115" s="253" t="s">
        <v>100</v>
      </c>
      <c r="O115" s="85"/>
      <c r="P115" s="121">
        <v>55633.28</v>
      </c>
      <c r="Q115" s="253" t="s">
        <v>100</v>
      </c>
      <c r="R115" s="85"/>
      <c r="S115" s="121">
        <v>0</v>
      </c>
      <c r="T115" s="253" t="s">
        <v>100</v>
      </c>
      <c r="U115" s="97"/>
      <c r="V115" s="15"/>
    </row>
    <row r="116" spans="1:22" s="19" customFormat="1" ht="12.75">
      <c r="A116" s="167"/>
      <c r="B116" s="246" t="s">
        <v>31</v>
      </c>
      <c r="C116" s="6"/>
      <c r="D116" s="346">
        <v>88</v>
      </c>
      <c r="E116" s="181" t="s">
        <v>107</v>
      </c>
      <c r="F116" s="6"/>
      <c r="G116" s="346">
        <v>18</v>
      </c>
      <c r="H116" s="181" t="s">
        <v>107</v>
      </c>
      <c r="I116" s="6"/>
      <c r="J116" s="346">
        <v>0</v>
      </c>
      <c r="K116" s="181" t="s">
        <v>107</v>
      </c>
      <c r="L116" s="6"/>
      <c r="M116" s="126">
        <v>106</v>
      </c>
      <c r="N116" s="181" t="s">
        <v>107</v>
      </c>
      <c r="O116" s="6"/>
      <c r="P116" s="346">
        <v>106</v>
      </c>
      <c r="Q116" s="181" t="s">
        <v>107</v>
      </c>
      <c r="R116" s="6"/>
      <c r="S116" s="346">
        <v>0</v>
      </c>
      <c r="T116" s="181" t="s">
        <v>107</v>
      </c>
      <c r="U116" s="112"/>
      <c r="V116" s="18"/>
    </row>
    <row r="117" spans="1:22" ht="13.5" thickBot="1">
      <c r="A117" s="167"/>
      <c r="B117" s="141"/>
      <c r="C117" s="55"/>
      <c r="D117" s="121">
        <v>1763.14</v>
      </c>
      <c r="E117" s="220" t="s">
        <v>100</v>
      </c>
      <c r="F117" s="85"/>
      <c r="G117" s="121">
        <v>384.47</v>
      </c>
      <c r="H117" s="253" t="s">
        <v>100</v>
      </c>
      <c r="I117" s="85"/>
      <c r="J117" s="121">
        <v>0</v>
      </c>
      <c r="K117" s="253" t="s">
        <v>100</v>
      </c>
      <c r="L117" s="85"/>
      <c r="M117" s="121">
        <v>2147.61</v>
      </c>
      <c r="N117" s="253" t="s">
        <v>100</v>
      </c>
      <c r="O117" s="85"/>
      <c r="P117" s="121">
        <v>2147.61</v>
      </c>
      <c r="Q117" s="253" t="s">
        <v>100</v>
      </c>
      <c r="R117" s="85"/>
      <c r="S117" s="121">
        <v>0</v>
      </c>
      <c r="T117" s="253" t="s">
        <v>100</v>
      </c>
      <c r="U117" s="10"/>
      <c r="V117" s="15"/>
    </row>
    <row r="118" spans="1:22" ht="11.25" customHeight="1">
      <c r="A118" s="254"/>
      <c r="B118" s="255"/>
      <c r="C118" s="316"/>
      <c r="D118" s="340" t="s">
        <v>165</v>
      </c>
      <c r="E118" s="226"/>
      <c r="F118" s="316"/>
      <c r="G118" s="340" t="s">
        <v>165</v>
      </c>
      <c r="H118" s="226"/>
      <c r="I118" s="316"/>
      <c r="J118" s="340" t="s">
        <v>165</v>
      </c>
      <c r="K118" s="226"/>
      <c r="L118" s="316"/>
      <c r="M118" s="340" t="s">
        <v>165</v>
      </c>
      <c r="N118" s="226"/>
      <c r="O118" s="316"/>
      <c r="P118" s="340" t="s">
        <v>165</v>
      </c>
      <c r="Q118" s="226"/>
      <c r="R118" s="316"/>
      <c r="S118" s="340">
        <v>0</v>
      </c>
      <c r="T118" s="226" t="s">
        <v>107</v>
      </c>
      <c r="U118" s="205"/>
      <c r="V118" s="231"/>
    </row>
    <row r="119" spans="1:22" ht="13.5" thickBot="1">
      <c r="A119" s="227"/>
      <c r="B119" s="256" t="s">
        <v>61</v>
      </c>
      <c r="C119" s="317"/>
      <c r="D119" s="341">
        <f>D111+D113+D115+D117</f>
        <v>622781.19</v>
      </c>
      <c r="E119" s="230" t="s">
        <v>100</v>
      </c>
      <c r="F119" s="317"/>
      <c r="G119" s="341">
        <f>G111+G113+G115+G117</f>
        <v>44622.99</v>
      </c>
      <c r="H119" s="230" t="s">
        <v>100</v>
      </c>
      <c r="I119" s="317"/>
      <c r="J119" s="341">
        <f>J111+J113+J115+J117</f>
        <v>7147.8099999999995</v>
      </c>
      <c r="K119" s="230" t="s">
        <v>100</v>
      </c>
      <c r="L119" s="317"/>
      <c r="M119" s="341">
        <f>D119+G119-J119</f>
        <v>660256.3699999999</v>
      </c>
      <c r="N119" s="230" t="s">
        <v>100</v>
      </c>
      <c r="O119" s="317"/>
      <c r="P119" s="341">
        <f>P111+P113+P115+P117</f>
        <v>660256.37</v>
      </c>
      <c r="Q119" s="230" t="s">
        <v>100</v>
      </c>
      <c r="R119" s="317"/>
      <c r="S119" s="341">
        <v>0</v>
      </c>
      <c r="T119" s="230" t="s">
        <v>100</v>
      </c>
      <c r="U119" s="207" t="s">
        <v>165</v>
      </c>
      <c r="V119" s="208"/>
    </row>
    <row r="120" spans="1:22" ht="13.5" thickBot="1">
      <c r="A120" s="258" t="s">
        <v>97</v>
      </c>
      <c r="B120" s="525" t="s">
        <v>125</v>
      </c>
      <c r="C120" s="526"/>
      <c r="D120" s="526"/>
      <c r="E120" s="526"/>
      <c r="F120" s="526"/>
      <c r="G120" s="526"/>
      <c r="H120" s="526"/>
      <c r="I120" s="526"/>
      <c r="J120" s="526"/>
      <c r="K120" s="526"/>
      <c r="L120" s="526"/>
      <c r="M120" s="526"/>
      <c r="N120" s="526"/>
      <c r="O120" s="526"/>
      <c r="P120" s="526"/>
      <c r="Q120" s="526"/>
      <c r="R120" s="526"/>
      <c r="S120" s="526"/>
      <c r="T120" s="526"/>
      <c r="U120" s="526"/>
      <c r="V120" s="260"/>
    </row>
    <row r="121" spans="1:22" ht="12.75">
      <c r="A121" s="408">
        <v>19</v>
      </c>
      <c r="B121" s="409" t="s">
        <v>184</v>
      </c>
      <c r="C121" s="405"/>
      <c r="D121" s="405"/>
      <c r="E121" s="405"/>
      <c r="F121" s="407"/>
      <c r="G121" s="405"/>
      <c r="H121" s="405"/>
      <c r="I121" s="407"/>
      <c r="J121" s="405"/>
      <c r="K121" s="405"/>
      <c r="L121" s="407"/>
      <c r="M121" s="405"/>
      <c r="N121" s="405"/>
      <c r="O121" s="407"/>
      <c r="P121" s="405"/>
      <c r="Q121" s="405"/>
      <c r="R121" s="407"/>
      <c r="S121" s="405"/>
      <c r="T121" s="405"/>
      <c r="U121" s="407"/>
      <c r="V121" s="406"/>
    </row>
    <row r="122" spans="1:22" s="19" customFormat="1" ht="12" customHeight="1">
      <c r="A122" s="128"/>
      <c r="B122" s="427" t="s">
        <v>186</v>
      </c>
      <c r="C122" s="55"/>
      <c r="D122" s="335" t="s">
        <v>165</v>
      </c>
      <c r="E122" s="186" t="s">
        <v>107</v>
      </c>
      <c r="F122" s="55"/>
      <c r="G122" s="335" t="s">
        <v>165</v>
      </c>
      <c r="H122" s="29" t="s">
        <v>107</v>
      </c>
      <c r="I122" s="55"/>
      <c r="J122" s="335" t="s">
        <v>165</v>
      </c>
      <c r="K122" s="186" t="s">
        <v>107</v>
      </c>
      <c r="L122" s="55"/>
      <c r="M122" s="335" t="s">
        <v>165</v>
      </c>
      <c r="N122" s="186" t="s">
        <v>107</v>
      </c>
      <c r="O122" s="55"/>
      <c r="P122" s="335" t="s">
        <v>165</v>
      </c>
      <c r="Q122" s="186" t="s">
        <v>107</v>
      </c>
      <c r="R122" s="55"/>
      <c r="S122" s="335" t="s">
        <v>165</v>
      </c>
      <c r="T122" s="186" t="s">
        <v>107</v>
      </c>
      <c r="U122" s="403"/>
      <c r="V122" s="404"/>
    </row>
    <row r="123" spans="1:22" ht="12.75">
      <c r="A123" s="167"/>
      <c r="B123" s="428"/>
      <c r="C123" s="85"/>
      <c r="D123" s="121">
        <v>920874</v>
      </c>
      <c r="E123" s="253" t="s">
        <v>100</v>
      </c>
      <c r="F123" s="85"/>
      <c r="G123" s="121" t="s">
        <v>165</v>
      </c>
      <c r="H123" s="253" t="s">
        <v>100</v>
      </c>
      <c r="I123" s="85"/>
      <c r="J123" s="121" t="s">
        <v>165</v>
      </c>
      <c r="K123" s="253" t="s">
        <v>100</v>
      </c>
      <c r="L123" s="85"/>
      <c r="M123" s="121">
        <f>D123</f>
        <v>920874</v>
      </c>
      <c r="N123" s="253" t="s">
        <v>100</v>
      </c>
      <c r="O123" s="85"/>
      <c r="P123" s="121" t="s">
        <v>165</v>
      </c>
      <c r="Q123" s="253" t="s">
        <v>100</v>
      </c>
      <c r="R123" s="85"/>
      <c r="S123" s="121" t="s">
        <v>165</v>
      </c>
      <c r="T123" s="253" t="s">
        <v>100</v>
      </c>
      <c r="U123" s="10"/>
      <c r="V123" s="15"/>
    </row>
    <row r="124" spans="1:22" ht="12.75">
      <c r="A124" s="159"/>
      <c r="B124" s="429" t="s">
        <v>187</v>
      </c>
      <c r="C124" s="55"/>
      <c r="D124" s="335" t="s">
        <v>165</v>
      </c>
      <c r="E124" s="186" t="s">
        <v>107</v>
      </c>
      <c r="F124" s="55"/>
      <c r="G124" s="335" t="s">
        <v>165</v>
      </c>
      <c r="H124" s="186" t="s">
        <v>107</v>
      </c>
      <c r="I124" s="55"/>
      <c r="J124" s="335" t="s">
        <v>165</v>
      </c>
      <c r="K124" s="186" t="s">
        <v>107</v>
      </c>
      <c r="L124" s="55"/>
      <c r="M124" s="335" t="s">
        <v>165</v>
      </c>
      <c r="N124" s="186" t="s">
        <v>107</v>
      </c>
      <c r="O124" s="55"/>
      <c r="P124" s="335" t="s">
        <v>165</v>
      </c>
      <c r="Q124" s="186" t="s">
        <v>107</v>
      </c>
      <c r="R124" s="55"/>
      <c r="S124" s="335" t="s">
        <v>165</v>
      </c>
      <c r="T124" s="186" t="s">
        <v>107</v>
      </c>
      <c r="U124" s="353"/>
      <c r="V124" s="9"/>
    </row>
    <row r="125" spans="1:22" ht="12.75">
      <c r="A125" s="167"/>
      <c r="B125" s="430"/>
      <c r="C125" s="85"/>
      <c r="D125" s="121">
        <v>2735481.73</v>
      </c>
      <c r="E125" s="253" t="s">
        <v>100</v>
      </c>
      <c r="F125" s="85"/>
      <c r="G125" s="121" t="s">
        <v>165</v>
      </c>
      <c r="H125" s="253" t="s">
        <v>100</v>
      </c>
      <c r="I125" s="85"/>
      <c r="J125" s="121" t="s">
        <v>165</v>
      </c>
      <c r="K125" s="253" t="s">
        <v>100</v>
      </c>
      <c r="L125" s="85"/>
      <c r="M125" s="121">
        <v>2086748.75</v>
      </c>
      <c r="N125" s="253" t="s">
        <v>100</v>
      </c>
      <c r="O125" s="85"/>
      <c r="P125" s="121" t="s">
        <v>165</v>
      </c>
      <c r="Q125" s="253" t="s">
        <v>100</v>
      </c>
      <c r="R125" s="85"/>
      <c r="S125" s="121" t="s">
        <v>165</v>
      </c>
      <c r="T125" s="253" t="s">
        <v>100</v>
      </c>
      <c r="U125" s="97"/>
      <c r="V125" s="15"/>
    </row>
    <row r="126" spans="1:22" s="19" customFormat="1" ht="12" customHeight="1">
      <c r="A126" s="167"/>
      <c r="B126" s="412" t="s">
        <v>185</v>
      </c>
      <c r="C126" s="6"/>
      <c r="D126" s="346" t="s">
        <v>165</v>
      </c>
      <c r="E126" s="181" t="s">
        <v>107</v>
      </c>
      <c r="F126" s="6"/>
      <c r="G126" s="346" t="s">
        <v>165</v>
      </c>
      <c r="H126" s="181" t="s">
        <v>107</v>
      </c>
      <c r="I126" s="6"/>
      <c r="J126" s="346" t="s">
        <v>165</v>
      </c>
      <c r="K126" s="181" t="s">
        <v>107</v>
      </c>
      <c r="L126" s="6"/>
      <c r="M126" s="346" t="s">
        <v>165</v>
      </c>
      <c r="N126" s="181" t="s">
        <v>107</v>
      </c>
      <c r="O126" s="6"/>
      <c r="P126" s="346" t="s">
        <v>165</v>
      </c>
      <c r="Q126" s="181" t="s">
        <v>107</v>
      </c>
      <c r="R126" s="6"/>
      <c r="S126" s="346" t="s">
        <v>165</v>
      </c>
      <c r="T126" s="181" t="s">
        <v>107</v>
      </c>
      <c r="U126" s="112"/>
      <c r="V126" s="18"/>
    </row>
    <row r="127" spans="1:22" ht="12.75">
      <c r="A127" s="167"/>
      <c r="B127" s="194"/>
      <c r="C127" s="85"/>
      <c r="D127" s="121">
        <v>534416.37</v>
      </c>
      <c r="E127" s="253" t="s">
        <v>100</v>
      </c>
      <c r="F127" s="85"/>
      <c r="G127" s="121" t="s">
        <v>165</v>
      </c>
      <c r="H127" s="253" t="s">
        <v>100</v>
      </c>
      <c r="I127" s="85"/>
      <c r="J127" s="121" t="s">
        <v>165</v>
      </c>
      <c r="K127" s="253" t="s">
        <v>100</v>
      </c>
      <c r="L127" s="85"/>
      <c r="M127" s="121">
        <v>2952595</v>
      </c>
      <c r="N127" s="253" t="s">
        <v>100</v>
      </c>
      <c r="O127" s="85"/>
      <c r="P127" s="121" t="s">
        <v>165</v>
      </c>
      <c r="Q127" s="253" t="s">
        <v>100</v>
      </c>
      <c r="R127" s="85"/>
      <c r="S127" s="121" t="s">
        <v>165</v>
      </c>
      <c r="T127" s="253" t="s">
        <v>100</v>
      </c>
      <c r="U127" s="10"/>
      <c r="V127" s="15"/>
    </row>
    <row r="128" spans="1:22" ht="12.75">
      <c r="A128" s="159"/>
      <c r="B128" s="425" t="s">
        <v>192</v>
      </c>
      <c r="C128" s="55"/>
      <c r="D128" s="335" t="s">
        <v>165</v>
      </c>
      <c r="E128" s="186" t="s">
        <v>107</v>
      </c>
      <c r="F128" s="55"/>
      <c r="G128" s="335" t="s">
        <v>165</v>
      </c>
      <c r="H128" s="186" t="s">
        <v>107</v>
      </c>
      <c r="I128" s="55"/>
      <c r="J128" s="335" t="s">
        <v>165</v>
      </c>
      <c r="K128" s="186" t="s">
        <v>107</v>
      </c>
      <c r="L128" s="55"/>
      <c r="M128" s="335" t="s">
        <v>165</v>
      </c>
      <c r="N128" s="186" t="s">
        <v>107</v>
      </c>
      <c r="O128" s="55"/>
      <c r="P128" s="335" t="s">
        <v>165</v>
      </c>
      <c r="Q128" s="186" t="s">
        <v>107</v>
      </c>
      <c r="R128" s="55"/>
      <c r="S128" s="335" t="s">
        <v>165</v>
      </c>
      <c r="T128" s="186" t="s">
        <v>107</v>
      </c>
      <c r="U128" s="353"/>
      <c r="V128" s="9"/>
    </row>
    <row r="129" spans="1:22" ht="13.5" thickBot="1">
      <c r="A129" s="410"/>
      <c r="B129" s="426"/>
      <c r="C129" s="221"/>
      <c r="D129" s="192">
        <v>22427.89</v>
      </c>
      <c r="E129" s="223" t="s">
        <v>100</v>
      </c>
      <c r="F129" s="221"/>
      <c r="G129" s="192" t="s">
        <v>165</v>
      </c>
      <c r="H129" s="223" t="s">
        <v>100</v>
      </c>
      <c r="I129" s="221"/>
      <c r="J129" s="192" t="s">
        <v>165</v>
      </c>
      <c r="K129" s="223" t="s">
        <v>100</v>
      </c>
      <c r="L129" s="221"/>
      <c r="M129" s="192">
        <v>881.48</v>
      </c>
      <c r="N129" s="223" t="s">
        <v>100</v>
      </c>
      <c r="O129" s="221"/>
      <c r="P129" s="192" t="s">
        <v>165</v>
      </c>
      <c r="Q129" s="223" t="s">
        <v>100</v>
      </c>
      <c r="R129" s="221"/>
      <c r="S129" s="192" t="s">
        <v>165</v>
      </c>
      <c r="T129" s="223" t="s">
        <v>100</v>
      </c>
      <c r="U129" s="411"/>
      <c r="V129" s="252"/>
    </row>
    <row r="130" spans="2:16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75">
      <c r="B131" s="432"/>
      <c r="C131" s="432"/>
      <c r="D131" s="399"/>
      <c r="E131" s="400"/>
      <c r="F131" s="400"/>
      <c r="G131" s="398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75">
      <c r="B132" s="433"/>
      <c r="C132" s="433"/>
      <c r="D132" s="401"/>
      <c r="E132" s="401"/>
      <c r="F132" s="401"/>
      <c r="G132" s="401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75">
      <c r="B133" s="424"/>
      <c r="C133" s="393"/>
      <c r="D133" s="401"/>
      <c r="E133" s="401"/>
      <c r="F133" s="401"/>
      <c r="G133" s="401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75">
      <c r="B134" s="424"/>
      <c r="C134" s="393"/>
      <c r="D134" s="401"/>
      <c r="E134" s="401"/>
      <c r="F134" s="401"/>
      <c r="G134" s="401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75">
      <c r="B135" s="433"/>
      <c r="C135" s="433"/>
      <c r="D135" s="401"/>
      <c r="E135" s="401"/>
      <c r="F135" s="401"/>
      <c r="G135" s="401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75">
      <c r="B136" s="433"/>
      <c r="C136" s="433"/>
      <c r="D136" s="401"/>
      <c r="E136" s="401"/>
      <c r="F136" s="401"/>
      <c r="G136" s="401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75">
      <c r="B137" s="433"/>
      <c r="C137" s="433"/>
      <c r="D137" s="401"/>
      <c r="E137" s="401"/>
      <c r="F137" s="401"/>
      <c r="G137" s="401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75">
      <c r="B138" s="433"/>
      <c r="C138" s="433"/>
      <c r="D138" s="401"/>
      <c r="E138" s="401"/>
      <c r="F138" s="401"/>
      <c r="G138" s="401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75">
      <c r="B139" s="433"/>
      <c r="C139" s="433"/>
      <c r="D139" s="401"/>
      <c r="E139" s="401"/>
      <c r="F139" s="401"/>
      <c r="G139" s="401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75">
      <c r="B140" s="433"/>
      <c r="C140" s="433"/>
      <c r="D140" s="401"/>
      <c r="E140" s="401"/>
      <c r="F140" s="401"/>
      <c r="G140" s="401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433"/>
      <c r="C141" s="433"/>
      <c r="D141" s="401"/>
      <c r="E141" s="401"/>
      <c r="F141" s="401"/>
      <c r="G141" s="401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433"/>
      <c r="C142" s="433"/>
      <c r="D142" s="401"/>
      <c r="E142" s="401"/>
      <c r="F142" s="401"/>
      <c r="G142" s="401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433"/>
      <c r="C143" s="433"/>
      <c r="D143" s="401"/>
      <c r="E143" s="401"/>
      <c r="F143" s="401"/>
      <c r="G143" s="401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433"/>
      <c r="C144" s="433"/>
      <c r="D144" s="401"/>
      <c r="E144" s="401"/>
      <c r="F144" s="401"/>
      <c r="G144" s="401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433"/>
      <c r="C145" s="433"/>
      <c r="D145" s="401"/>
      <c r="E145" s="401"/>
      <c r="F145" s="401"/>
      <c r="G145" s="401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433"/>
      <c r="C146" s="433"/>
      <c r="D146" s="401"/>
      <c r="E146" s="401"/>
      <c r="F146" s="401"/>
      <c r="G146" s="401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433"/>
      <c r="C147" s="433"/>
      <c r="D147" s="401"/>
      <c r="E147" s="401"/>
      <c r="F147" s="401"/>
      <c r="G147" s="401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433"/>
      <c r="C148" s="433"/>
      <c r="D148" s="401"/>
      <c r="E148" s="401"/>
      <c r="F148" s="401"/>
      <c r="G148" s="401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433"/>
      <c r="C149" s="433"/>
      <c r="D149" s="401"/>
      <c r="E149" s="401"/>
      <c r="F149" s="401"/>
      <c r="G149" s="401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433"/>
      <c r="C150" s="433"/>
      <c r="D150" s="401"/>
      <c r="E150" s="401"/>
      <c r="F150" s="401"/>
      <c r="G150" s="401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75">
      <c r="B151" s="433"/>
      <c r="C151" s="433"/>
      <c r="D151" s="401"/>
      <c r="E151" s="401"/>
      <c r="F151" s="401"/>
      <c r="G151" s="401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75">
      <c r="B152" s="433"/>
      <c r="C152" s="433"/>
      <c r="D152" s="401"/>
      <c r="E152" s="401"/>
      <c r="F152" s="401"/>
      <c r="G152" s="401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75">
      <c r="B153" s="433"/>
      <c r="C153" s="433"/>
      <c r="D153" s="401"/>
      <c r="E153" s="401"/>
      <c r="F153" s="401"/>
      <c r="G153" s="401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532"/>
      <c r="C154" s="532"/>
      <c r="D154" s="401"/>
      <c r="E154" s="401"/>
      <c r="F154" s="401"/>
      <c r="G154" s="401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75">
      <c r="B155" s="532"/>
      <c r="C155" s="532"/>
      <c r="D155" s="401"/>
      <c r="E155" s="401"/>
      <c r="F155" s="401"/>
      <c r="G155" s="401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75">
      <c r="B156" s="532"/>
      <c r="C156" s="532"/>
      <c r="D156" s="401"/>
      <c r="E156" s="401"/>
      <c r="F156" s="401"/>
      <c r="G156" s="401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75">
      <c r="B157" s="532"/>
      <c r="C157" s="532"/>
      <c r="D157" s="401"/>
      <c r="E157" s="401"/>
      <c r="F157" s="401"/>
      <c r="G157" s="401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75">
      <c r="B158" s="532"/>
      <c r="C158" s="532"/>
      <c r="D158" s="401"/>
      <c r="E158" s="401"/>
      <c r="F158" s="401"/>
      <c r="G158" s="401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75">
      <c r="B159" s="532"/>
      <c r="C159" s="532"/>
      <c r="D159" s="401"/>
      <c r="E159" s="401"/>
      <c r="F159" s="401"/>
      <c r="G159" s="401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75">
      <c r="B160" s="433"/>
      <c r="C160" s="433"/>
      <c r="D160" s="401"/>
      <c r="E160" s="401"/>
      <c r="F160" s="401"/>
      <c r="G160" s="401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75">
      <c r="B161" s="532"/>
      <c r="C161" s="532"/>
      <c r="D161" s="401"/>
      <c r="E161" s="401"/>
      <c r="F161" s="401"/>
      <c r="G161" s="401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75">
      <c r="B162" s="532"/>
      <c r="C162" s="532"/>
      <c r="D162" s="401"/>
      <c r="E162" s="401"/>
      <c r="F162" s="401"/>
      <c r="G162" s="401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75">
      <c r="B163" s="4"/>
      <c r="C163" s="4"/>
      <c r="D163" s="386"/>
      <c r="E163" s="386"/>
      <c r="F163" s="386"/>
      <c r="G163" s="386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35"/>
      <c r="B165" s="35"/>
      <c r="C165" s="35"/>
      <c r="D165" s="17"/>
      <c r="E165" s="17"/>
      <c r="F165" s="17"/>
      <c r="G165" s="28"/>
      <c r="H165" s="28"/>
      <c r="I165" s="28"/>
      <c r="J165" s="28"/>
      <c r="K165" s="28"/>
      <c r="L165" s="28"/>
      <c r="M165" s="17"/>
      <c r="N165" s="17"/>
      <c r="O165" s="17"/>
      <c r="P165" s="29"/>
    </row>
    <row r="166" spans="1:3" ht="12.75">
      <c r="A166" s="12"/>
      <c r="B166" s="44"/>
      <c r="C166" s="44"/>
    </row>
    <row r="167" spans="1:16" ht="23.25" customHeight="1">
      <c r="A167" s="38"/>
      <c r="B167" s="503"/>
      <c r="C167" s="503"/>
      <c r="D167" s="503"/>
      <c r="E167" s="503"/>
      <c r="F167" s="503"/>
      <c r="G167" s="503"/>
      <c r="H167" s="503"/>
      <c r="I167" s="503"/>
      <c r="J167" s="503"/>
      <c r="K167" s="503"/>
      <c r="L167" s="503"/>
      <c r="M167" s="503"/>
      <c r="N167" s="503"/>
      <c r="O167" s="503"/>
      <c r="P167" s="503"/>
    </row>
    <row r="168" spans="1:16" ht="22.5" customHeight="1">
      <c r="A168" s="38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</row>
    <row r="169" spans="1:2" ht="12.75">
      <c r="A169" s="12"/>
      <c r="B169" s="44"/>
    </row>
    <row r="170" spans="1:16" ht="13.5" customHeight="1">
      <c r="A170" s="38"/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N170" s="500"/>
      <c r="O170" s="500"/>
      <c r="P170" s="500"/>
    </row>
    <row r="171" spans="2:16" ht="12.75"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</row>
    <row r="172" spans="1:16" ht="15.75">
      <c r="A172" s="38"/>
      <c r="B172" s="500"/>
      <c r="C172" s="500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</row>
    <row r="173" spans="2:16" ht="19.5" customHeight="1">
      <c r="B173" s="500"/>
      <c r="C173" s="500"/>
      <c r="D173" s="500"/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</row>
    <row r="175" ht="12.75">
      <c r="B175" s="372"/>
    </row>
    <row r="176" spans="1:3" ht="12.75">
      <c r="A176" s="12"/>
      <c r="B176" s="12"/>
      <c r="C176" s="12"/>
    </row>
    <row r="177" spans="1:10" ht="15.75">
      <c r="A177" s="36"/>
      <c r="B177" s="5"/>
      <c r="C177" s="5"/>
      <c r="G177" s="4"/>
      <c r="H177" s="4"/>
      <c r="I177" s="4"/>
      <c r="J177" s="4"/>
    </row>
    <row r="178" spans="1:3" ht="15.75">
      <c r="A178" s="36"/>
      <c r="B178" s="5"/>
      <c r="C178" s="5"/>
    </row>
    <row r="179" spans="1:3" ht="15.75">
      <c r="A179" s="36"/>
      <c r="B179" s="5"/>
      <c r="C179" s="5"/>
    </row>
    <row r="180" spans="1:3" ht="15.75">
      <c r="A180" s="36"/>
      <c r="B180" s="5"/>
      <c r="C180" s="5"/>
    </row>
    <row r="181" spans="1:3" ht="15.75">
      <c r="A181" s="36"/>
      <c r="B181" s="5"/>
      <c r="C181" s="5"/>
    </row>
    <row r="182" spans="1:3" ht="15.75">
      <c r="A182" s="36"/>
      <c r="B182" s="5"/>
      <c r="C182" s="5"/>
    </row>
    <row r="183" spans="1:3" ht="15.75">
      <c r="A183" s="36"/>
      <c r="B183" s="5"/>
      <c r="C183" s="5"/>
    </row>
    <row r="184" spans="1:10" ht="15.75">
      <c r="A184" s="36"/>
      <c r="B184" s="5"/>
      <c r="C184" s="5"/>
      <c r="G184" s="4"/>
      <c r="H184" s="4"/>
      <c r="I184" s="4"/>
      <c r="J184" s="4"/>
    </row>
    <row r="185" spans="1:3" ht="15.75">
      <c r="A185" s="36"/>
      <c r="B185" s="5"/>
      <c r="C185" s="5"/>
    </row>
    <row r="186" spans="1:3" ht="18.75">
      <c r="A186" s="37"/>
      <c r="B186" s="12"/>
      <c r="C186" s="12"/>
    </row>
    <row r="187" spans="1:10" ht="21" customHeight="1">
      <c r="A187" s="43"/>
      <c r="B187" s="501"/>
      <c r="C187" s="501"/>
      <c r="D187" s="502"/>
      <c r="E187" s="502"/>
      <c r="F187" s="502"/>
      <c r="G187" s="502"/>
      <c r="H187" s="502"/>
      <c r="I187" s="502"/>
      <c r="J187" s="502"/>
    </row>
    <row r="189" spans="1:3" ht="15.75">
      <c r="A189" s="36"/>
      <c r="B189" s="5"/>
      <c r="C189" s="5"/>
    </row>
    <row r="190" spans="1:3" ht="15.75">
      <c r="A190" s="36"/>
      <c r="B190" s="5"/>
      <c r="C190" s="5"/>
    </row>
    <row r="191" spans="1:3" ht="15.75">
      <c r="A191" s="36"/>
      <c r="B191" s="5"/>
      <c r="C191" s="5"/>
    </row>
    <row r="192" spans="1:3" ht="15.75">
      <c r="A192" s="36"/>
      <c r="B192" s="5"/>
      <c r="C192" s="5"/>
    </row>
    <row r="193" spans="1:3" ht="15.75">
      <c r="A193" s="36"/>
      <c r="B193" s="5"/>
      <c r="C193" s="5"/>
    </row>
    <row r="197" spans="1:3" ht="15.75">
      <c r="A197" s="36"/>
      <c r="B197" s="5"/>
      <c r="C197" s="5"/>
    </row>
    <row r="198" spans="1:3" ht="15.75">
      <c r="A198" s="36"/>
      <c r="B198" s="5"/>
      <c r="C198" s="5"/>
    </row>
    <row r="202" ht="12.75">
      <c r="B202" s="5"/>
    </row>
    <row r="203" ht="12.75">
      <c r="B203" s="44"/>
    </row>
    <row r="204" spans="2:10" ht="45.75" customHeight="1">
      <c r="B204" s="500"/>
      <c r="C204" s="500"/>
      <c r="D204" s="500"/>
      <c r="E204" s="500"/>
      <c r="F204" s="500"/>
      <c r="G204" s="500"/>
      <c r="H204" s="500"/>
      <c r="I204" s="500"/>
      <c r="J204" s="500"/>
    </row>
    <row r="205" spans="2:10" ht="12.75">
      <c r="B205" s="500"/>
      <c r="C205" s="500"/>
      <c r="D205" s="500"/>
      <c r="E205" s="500"/>
      <c r="F205" s="500"/>
      <c r="G205" s="500"/>
      <c r="H205" s="500"/>
      <c r="I205" s="500"/>
      <c r="J205" s="500"/>
    </row>
    <row r="207" ht="12.75">
      <c r="B207" s="373"/>
    </row>
    <row r="208" spans="1:2" ht="12.75">
      <c r="A208" s="12"/>
      <c r="B208" s="373"/>
    </row>
    <row r="209" spans="1:12" ht="51" customHeight="1">
      <c r="A209" s="12"/>
      <c r="B209" s="500"/>
      <c r="C209" s="500"/>
      <c r="D209" s="500"/>
      <c r="E209" s="500"/>
      <c r="F209" s="500"/>
      <c r="G209" s="500"/>
      <c r="H209" s="500"/>
      <c r="I209" s="500"/>
      <c r="J209" s="500"/>
      <c r="K209" s="500"/>
      <c r="L209" s="500"/>
    </row>
    <row r="210" spans="1:12" ht="23.25" customHeight="1">
      <c r="A210" s="12"/>
      <c r="B210" s="500"/>
      <c r="C210" s="500"/>
      <c r="D210" s="500"/>
      <c r="E210" s="500"/>
      <c r="F210" s="500"/>
      <c r="G210" s="500"/>
      <c r="H210" s="500"/>
      <c r="I210" s="500"/>
      <c r="J210" s="500"/>
      <c r="K210" s="500"/>
      <c r="L210" s="500"/>
    </row>
    <row r="211" spans="1:12" ht="23.25" customHeight="1">
      <c r="A211" s="12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ht="47.25" customHeight="1">
      <c r="A212" s="12"/>
      <c r="B212" s="500"/>
      <c r="C212" s="500"/>
      <c r="D212" s="500"/>
      <c r="E212" s="500"/>
      <c r="F212" s="500"/>
      <c r="G212" s="500"/>
      <c r="H212" s="500"/>
      <c r="I212" s="500"/>
      <c r="J212" s="500"/>
      <c r="K212" s="500"/>
      <c r="L212" s="500"/>
    </row>
    <row r="213" spans="1:12" ht="22.5" customHeight="1">
      <c r="A213" s="12"/>
      <c r="B213" s="500"/>
      <c r="C213" s="500"/>
      <c r="D213" s="500"/>
      <c r="E213" s="500"/>
      <c r="F213" s="500"/>
      <c r="G213" s="500"/>
      <c r="H213" s="500"/>
      <c r="I213" s="500"/>
      <c r="J213" s="500"/>
      <c r="K213" s="500"/>
      <c r="L213" s="500"/>
    </row>
    <row r="214" spans="1:12" ht="71.25" customHeight="1">
      <c r="A214" s="12"/>
      <c r="B214" s="500"/>
      <c r="C214" s="500"/>
      <c r="D214" s="500"/>
      <c r="E214" s="500"/>
      <c r="F214" s="500"/>
      <c r="G214" s="500"/>
      <c r="H214" s="500"/>
      <c r="I214" s="500"/>
      <c r="J214" s="500"/>
      <c r="K214" s="500"/>
      <c r="L214" s="500"/>
    </row>
    <row r="215" ht="12.75">
      <c r="B215" s="373"/>
    </row>
  </sheetData>
  <sheetProtection/>
  <mergeCells count="104">
    <mergeCell ref="B160:C160"/>
    <mergeCell ref="G110:H110"/>
    <mergeCell ref="J110:K110"/>
    <mergeCell ref="M110:N110"/>
    <mergeCell ref="P110:Q110"/>
    <mergeCell ref="P112:Q112"/>
    <mergeCell ref="D112:E112"/>
    <mergeCell ref="G112:H112"/>
    <mergeCell ref="J112:K112"/>
    <mergeCell ref="M112:N112"/>
    <mergeCell ref="B152:C152"/>
    <mergeCell ref="B153:C153"/>
    <mergeCell ref="B154:C154"/>
    <mergeCell ref="B161:C161"/>
    <mergeCell ref="B162:C162"/>
    <mergeCell ref="B155:C155"/>
    <mergeCell ref="B156:C156"/>
    <mergeCell ref="B157:C157"/>
    <mergeCell ref="B158:C158"/>
    <mergeCell ref="B159:C159"/>
    <mergeCell ref="B212:L212"/>
    <mergeCell ref="B213:L213"/>
    <mergeCell ref="B214:L214"/>
    <mergeCell ref="B135:C135"/>
    <mergeCell ref="B136:C136"/>
    <mergeCell ref="B137:C137"/>
    <mergeCell ref="B138:C138"/>
    <mergeCell ref="B139:C139"/>
    <mergeCell ref="B140:C140"/>
    <mergeCell ref="B147:C147"/>
    <mergeCell ref="B167:P167"/>
    <mergeCell ref="B141:C141"/>
    <mergeCell ref="B142:C142"/>
    <mergeCell ref="B143:C143"/>
    <mergeCell ref="B144:C144"/>
    <mergeCell ref="B145:C145"/>
    <mergeCell ref="B148:C148"/>
    <mergeCell ref="B149:C149"/>
    <mergeCell ref="B150:C150"/>
    <mergeCell ref="B151:C151"/>
    <mergeCell ref="B146:C146"/>
    <mergeCell ref="B210:L210"/>
    <mergeCell ref="C2:T2"/>
    <mergeCell ref="A5:A6"/>
    <mergeCell ref="B120:U120"/>
    <mergeCell ref="B106:U106"/>
    <mergeCell ref="B109:U109"/>
    <mergeCell ref="A33:B34"/>
    <mergeCell ref="F10:H10"/>
    <mergeCell ref="I10:K10"/>
    <mergeCell ref="B168:P168"/>
    <mergeCell ref="U6:V9"/>
    <mergeCell ref="B11:V11"/>
    <mergeCell ref="U10:V10"/>
    <mergeCell ref="L10:N10"/>
    <mergeCell ref="U22:V24"/>
    <mergeCell ref="U25:V25"/>
    <mergeCell ref="C9:E9"/>
    <mergeCell ref="C10:E10"/>
    <mergeCell ref="B12:B13"/>
    <mergeCell ref="O5:T5"/>
    <mergeCell ref="O10:Q10"/>
    <mergeCell ref="R10:T10"/>
    <mergeCell ref="L5:N7"/>
    <mergeCell ref="B209:L209"/>
    <mergeCell ref="B170:P171"/>
    <mergeCell ref="B172:P173"/>
    <mergeCell ref="B187:J187"/>
    <mergeCell ref="B204:J204"/>
    <mergeCell ref="B205:J205"/>
    <mergeCell ref="C5:E7"/>
    <mergeCell ref="A20:B21"/>
    <mergeCell ref="B16:B17"/>
    <mergeCell ref="A76:B77"/>
    <mergeCell ref="B39:B40"/>
    <mergeCell ref="A53:B54"/>
    <mergeCell ref="B5:B9"/>
    <mergeCell ref="A74:B75"/>
    <mergeCell ref="U16:V16"/>
    <mergeCell ref="U55:V55"/>
    <mergeCell ref="B66:B67"/>
    <mergeCell ref="B35:E36"/>
    <mergeCell ref="F35:U36"/>
    <mergeCell ref="A63:B64"/>
    <mergeCell ref="U31:V31"/>
    <mergeCell ref="U33:V33"/>
    <mergeCell ref="U41:V41"/>
    <mergeCell ref="U27:V27"/>
    <mergeCell ref="A104:B105"/>
    <mergeCell ref="U63:V63"/>
    <mergeCell ref="B58:B59"/>
    <mergeCell ref="B85:B86"/>
    <mergeCell ref="A102:B103"/>
    <mergeCell ref="B78:U78"/>
    <mergeCell ref="U29:V29"/>
    <mergeCell ref="B133:B134"/>
    <mergeCell ref="B128:B129"/>
    <mergeCell ref="B122:B123"/>
    <mergeCell ref="B124:B125"/>
    <mergeCell ref="B110:B111"/>
    <mergeCell ref="B131:C131"/>
    <mergeCell ref="B132:C132"/>
    <mergeCell ref="D110:E110"/>
    <mergeCell ref="U53:V53"/>
  </mergeCells>
  <printOptions/>
  <pageMargins left="0.33" right="0" top="0.49" bottom="0.29" header="0.46" footer="0.26"/>
  <pageSetup fitToHeight="5" horizontalDpi="600" verticalDpi="600" orientation="landscape" paperSize="9" scale="85" r:id="rId1"/>
  <rowBreaks count="3" manualBreakCount="3">
    <brk id="34" max="21" man="1"/>
    <brk id="64" max="21" man="1"/>
    <brk id="10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0"/>
  <sheetViews>
    <sheetView zoomScalePageLayoutView="0" workbookViewId="0" topLeftCell="A1">
      <selection activeCell="L141" sqref="L141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2.75390625" style="0" customWidth="1"/>
    <col min="4" max="4" width="15.25390625" style="0" customWidth="1"/>
    <col min="5" max="5" width="2.875" style="0" customWidth="1"/>
    <col min="6" max="6" width="1.625" style="0" customWidth="1"/>
    <col min="7" max="7" width="13.625" style="0" customWidth="1"/>
    <col min="8" max="8" width="2.625" style="0" customWidth="1"/>
    <col min="9" max="9" width="1.625" style="0" customWidth="1"/>
    <col min="10" max="10" width="13.625" style="0" customWidth="1"/>
    <col min="11" max="11" width="3.00390625" style="0" customWidth="1"/>
    <col min="12" max="12" width="2.00390625" style="0" customWidth="1"/>
    <col min="13" max="13" width="15.625" style="0" customWidth="1"/>
    <col min="14" max="14" width="3.00390625" style="0" customWidth="1"/>
    <col min="15" max="15" width="1.625" style="0" customWidth="1"/>
    <col min="16" max="16" width="13.625" style="0" customWidth="1"/>
    <col min="17" max="17" width="2.75390625" style="0" customWidth="1"/>
    <col min="18" max="18" width="1.625" style="0" customWidth="1"/>
    <col min="19" max="19" width="12.125" style="0" customWidth="1"/>
    <col min="20" max="20" width="2.75390625" style="0" customWidth="1"/>
    <col min="21" max="21" width="26.875" style="0" customWidth="1"/>
  </cols>
  <sheetData>
    <row r="1" spans="1:2" ht="12.75">
      <c r="A1" s="13" t="s">
        <v>56</v>
      </c>
      <c r="B1" s="13" t="s">
        <v>188</v>
      </c>
    </row>
    <row r="2" ht="12.75">
      <c r="B2" t="s">
        <v>189</v>
      </c>
    </row>
    <row r="4" spans="1:16" ht="12.75">
      <c r="A4" s="35" t="s">
        <v>190</v>
      </c>
      <c r="B4" s="35" t="s">
        <v>57</v>
      </c>
      <c r="C4" s="35"/>
      <c r="D4" s="17"/>
      <c r="E4" s="17"/>
      <c r="F4" s="17"/>
      <c r="G4" s="28"/>
      <c r="H4" s="28"/>
      <c r="I4" s="28"/>
      <c r="J4" s="28"/>
      <c r="K4" s="28"/>
      <c r="L4" s="28"/>
      <c r="M4" s="17"/>
      <c r="N4" s="17"/>
      <c r="O4" s="17"/>
      <c r="P4" s="29"/>
    </row>
    <row r="5" spans="1:21" ht="25.5" customHeight="1">
      <c r="A5" s="13" t="s">
        <v>58</v>
      </c>
      <c r="B5" s="540" t="s">
        <v>150</v>
      </c>
      <c r="C5" s="540"/>
      <c r="D5" s="54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9"/>
      <c r="R5" s="29"/>
      <c r="S5" s="33"/>
      <c r="T5" s="33"/>
      <c r="U5" s="10"/>
    </row>
    <row r="6" spans="1:21" ht="26.25" customHeight="1">
      <c r="A6" s="45" t="s">
        <v>22</v>
      </c>
      <c r="B6" s="503" t="s">
        <v>180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34"/>
      <c r="O6" s="34"/>
      <c r="P6" s="29"/>
      <c r="Q6" s="29"/>
      <c r="R6" s="29"/>
      <c r="S6" s="33"/>
      <c r="T6" s="33"/>
      <c r="U6" s="10"/>
    </row>
    <row r="7" spans="1:21" ht="12.75" customHeight="1">
      <c r="A7" s="13" t="s">
        <v>22</v>
      </c>
      <c r="B7" s="500" t="s">
        <v>176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Q7" s="29"/>
      <c r="R7" s="29"/>
      <c r="S7" s="29"/>
      <c r="T7" s="29"/>
      <c r="U7" s="10"/>
    </row>
    <row r="8" spans="1:21" ht="3.75" customHeight="1">
      <c r="A8" s="13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Q8" s="29"/>
      <c r="R8" s="29"/>
      <c r="S8" s="29"/>
      <c r="T8" s="29"/>
      <c r="U8" s="10"/>
    </row>
    <row r="9" ht="12.75">
      <c r="A9" s="13"/>
    </row>
    <row r="10" spans="1:18" ht="25.5">
      <c r="A10" s="13"/>
      <c r="B10" s="541" t="s">
        <v>84</v>
      </c>
      <c r="C10" s="542"/>
      <c r="D10" s="379" t="s">
        <v>85</v>
      </c>
      <c r="E10" s="380"/>
      <c r="F10" s="381"/>
      <c r="G10" s="378" t="s">
        <v>86</v>
      </c>
      <c r="H10" s="543" t="s">
        <v>175</v>
      </c>
      <c r="I10" s="543"/>
      <c r="J10" s="543"/>
      <c r="K10" s="543"/>
      <c r="L10" s="543"/>
      <c r="M10" s="543"/>
      <c r="Q10" s="34"/>
      <c r="R10" s="34"/>
    </row>
    <row r="11" spans="1:13" ht="12.75">
      <c r="A11" s="13"/>
      <c r="B11" s="538" t="s">
        <v>168</v>
      </c>
      <c r="C11" s="539"/>
      <c r="D11" s="374">
        <v>133526.55</v>
      </c>
      <c r="E11" s="375"/>
      <c r="F11" s="374"/>
      <c r="G11" s="376">
        <v>14945.6</v>
      </c>
      <c r="H11" s="544" t="s">
        <v>169</v>
      </c>
      <c r="I11" s="544"/>
      <c r="J11" s="544"/>
      <c r="K11" s="544"/>
      <c r="L11" s="544"/>
      <c r="M11" s="544"/>
    </row>
    <row r="12" spans="1:13" ht="12.75">
      <c r="A12" s="13"/>
      <c r="B12" s="538" t="s">
        <v>170</v>
      </c>
      <c r="C12" s="539"/>
      <c r="D12" s="374">
        <v>1939.6</v>
      </c>
      <c r="E12" s="375"/>
      <c r="F12" s="374"/>
      <c r="G12" s="376">
        <v>1172.2</v>
      </c>
      <c r="H12" s="544" t="s">
        <v>171</v>
      </c>
      <c r="I12" s="544"/>
      <c r="J12" s="544"/>
      <c r="K12" s="544"/>
      <c r="L12" s="544"/>
      <c r="M12" s="544"/>
    </row>
    <row r="13" spans="1:13" ht="12.75">
      <c r="A13" s="13"/>
      <c r="B13" s="538" t="s">
        <v>71</v>
      </c>
      <c r="C13" s="539"/>
      <c r="D13" s="374">
        <v>1599.6</v>
      </c>
      <c r="E13" s="375"/>
      <c r="F13" s="374"/>
      <c r="G13" s="376">
        <v>1367.3</v>
      </c>
      <c r="H13" s="544" t="s">
        <v>174</v>
      </c>
      <c r="I13" s="544"/>
      <c r="J13" s="544"/>
      <c r="K13" s="544"/>
      <c r="L13" s="544"/>
      <c r="M13" s="544"/>
    </row>
    <row r="14" spans="1:13" ht="12.75">
      <c r="A14" s="13"/>
      <c r="B14" s="538" t="s">
        <v>172</v>
      </c>
      <c r="C14" s="539"/>
      <c r="D14" s="374">
        <v>45223</v>
      </c>
      <c r="E14" s="375"/>
      <c r="F14" s="374"/>
      <c r="G14" s="376">
        <v>50892.6</v>
      </c>
      <c r="H14" s="544" t="s">
        <v>174</v>
      </c>
      <c r="I14" s="544"/>
      <c r="J14" s="544"/>
      <c r="K14" s="544"/>
      <c r="L14" s="544"/>
      <c r="M14" s="544"/>
    </row>
    <row r="15" spans="1:13" ht="13.5" thickBot="1">
      <c r="A15" s="13"/>
      <c r="B15" s="538" t="s">
        <v>173</v>
      </c>
      <c r="C15" s="539"/>
      <c r="D15" s="377">
        <v>8516.7</v>
      </c>
      <c r="E15" s="395"/>
      <c r="F15" s="377"/>
      <c r="G15" s="382">
        <v>3536.9</v>
      </c>
      <c r="H15" s="544" t="s">
        <v>174</v>
      </c>
      <c r="I15" s="544"/>
      <c r="J15" s="544"/>
      <c r="K15" s="544"/>
      <c r="L15" s="544"/>
      <c r="M15" s="544"/>
    </row>
    <row r="16" spans="1:13" ht="13.5" thickBot="1">
      <c r="A16" s="13"/>
      <c r="B16" s="393"/>
      <c r="C16" s="393"/>
      <c r="D16" s="383">
        <f>SUM(D11:D15)</f>
        <v>190805.45</v>
      </c>
      <c r="E16" s="385"/>
      <c r="F16" s="383"/>
      <c r="G16" s="385">
        <f>SUM(G11:G15)</f>
        <v>71914.59999999999</v>
      </c>
      <c r="H16" s="394"/>
      <c r="I16" s="394"/>
      <c r="J16" s="394"/>
      <c r="K16" s="394"/>
      <c r="L16" s="394"/>
      <c r="M16" s="394"/>
    </row>
    <row r="17" spans="1:13" ht="12.75">
      <c r="A17" s="13"/>
      <c r="B17" s="393"/>
      <c r="C17" s="393"/>
      <c r="D17" s="386"/>
      <c r="E17" s="386"/>
      <c r="F17" s="386"/>
      <c r="G17" s="386"/>
      <c r="H17" s="394"/>
      <c r="I17" s="394"/>
      <c r="J17" s="394"/>
      <c r="K17" s="394"/>
      <c r="L17" s="394"/>
      <c r="M17" s="394"/>
    </row>
    <row r="18" spans="1:21" ht="22.5" customHeight="1">
      <c r="A18" s="45" t="s">
        <v>59</v>
      </c>
      <c r="B18" s="540" t="s">
        <v>148</v>
      </c>
      <c r="C18" s="540"/>
      <c r="D18" s="540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9"/>
      <c r="Q18" s="29"/>
      <c r="R18" s="29"/>
      <c r="S18" s="33"/>
      <c r="T18" s="33"/>
      <c r="U18" s="48"/>
    </row>
    <row r="19" spans="1:16" ht="12.75" customHeight="1">
      <c r="A19" s="45"/>
      <c r="B19" s="503" t="s">
        <v>178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34"/>
      <c r="O19" s="34"/>
      <c r="P19" s="29"/>
    </row>
    <row r="20" spans="1:18" ht="12.75">
      <c r="A20" s="45" t="s">
        <v>177</v>
      </c>
      <c r="B20" s="396" t="s">
        <v>149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9"/>
      <c r="Q20" s="31"/>
      <c r="R20" s="31"/>
    </row>
    <row r="21" spans="1:18" ht="24" customHeight="1">
      <c r="A21" s="414" t="s">
        <v>22</v>
      </c>
      <c r="B21" s="503" t="s">
        <v>193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31"/>
      <c r="Q21" s="31"/>
      <c r="R21" s="31"/>
    </row>
    <row r="22" spans="1:21" ht="24" customHeight="1">
      <c r="A22" s="414" t="s">
        <v>22</v>
      </c>
      <c r="B22" s="503" t="s">
        <v>179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31"/>
      <c r="Q22" s="29"/>
      <c r="R22" s="29"/>
      <c r="S22" s="29"/>
      <c r="T22" s="29"/>
      <c r="U22" s="10"/>
    </row>
    <row r="23" spans="1:18" ht="12.75" customHeight="1">
      <c r="A23" s="414" t="s">
        <v>22</v>
      </c>
      <c r="B23" s="503" t="s">
        <v>151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31"/>
      <c r="R23" s="31"/>
    </row>
    <row r="24" spans="1:18" ht="12.75">
      <c r="A24" s="13"/>
      <c r="Q24" s="31"/>
      <c r="R24" s="31"/>
    </row>
    <row r="25" spans="1:18" ht="25.5">
      <c r="A25" s="13"/>
      <c r="B25" s="541" t="s">
        <v>84</v>
      </c>
      <c r="C25" s="542"/>
      <c r="D25" s="379" t="s">
        <v>85</v>
      </c>
      <c r="E25" s="380"/>
      <c r="F25" s="381"/>
      <c r="G25" s="378" t="s">
        <v>86</v>
      </c>
      <c r="Q25" s="34"/>
      <c r="R25" s="34"/>
    </row>
    <row r="26" spans="1:7" ht="12.75">
      <c r="A26" s="13"/>
      <c r="B26" s="538" t="s">
        <v>62</v>
      </c>
      <c r="C26" s="539"/>
      <c r="D26" s="374">
        <v>43435.2</v>
      </c>
      <c r="E26" s="375"/>
      <c r="F26" s="374"/>
      <c r="G26" s="376">
        <v>21056.2</v>
      </c>
    </row>
    <row r="27" spans="1:7" ht="12.75">
      <c r="A27" s="13"/>
      <c r="B27" s="538" t="s">
        <v>63</v>
      </c>
      <c r="C27" s="539"/>
      <c r="D27" s="374">
        <v>39246.78</v>
      </c>
      <c r="E27" s="375"/>
      <c r="F27" s="374"/>
      <c r="G27" s="376">
        <v>10825</v>
      </c>
    </row>
    <row r="28" spans="1:7" ht="12.75">
      <c r="A28" s="13"/>
      <c r="B28" s="538" t="s">
        <v>64</v>
      </c>
      <c r="C28" s="539"/>
      <c r="D28" s="374">
        <v>6573.5</v>
      </c>
      <c r="E28" s="375"/>
      <c r="F28" s="374"/>
      <c r="G28" s="376">
        <v>2045</v>
      </c>
    </row>
    <row r="29" spans="1:7" ht="12.75">
      <c r="A29" s="13"/>
      <c r="B29" s="538" t="s">
        <v>65</v>
      </c>
      <c r="C29" s="539"/>
      <c r="D29" s="374">
        <v>10360.7</v>
      </c>
      <c r="E29" s="375"/>
      <c r="F29" s="374"/>
      <c r="G29" s="376">
        <v>2161</v>
      </c>
    </row>
    <row r="30" spans="1:7" ht="12.75">
      <c r="A30" s="13"/>
      <c r="B30" s="538" t="s">
        <v>66</v>
      </c>
      <c r="C30" s="539"/>
      <c r="D30" s="374">
        <v>121536</v>
      </c>
      <c r="E30" s="375"/>
      <c r="F30" s="374"/>
      <c r="G30" s="376">
        <v>13526</v>
      </c>
    </row>
    <row r="31" spans="1:7" ht="12.75">
      <c r="A31" s="13"/>
      <c r="B31" s="538" t="s">
        <v>67</v>
      </c>
      <c r="C31" s="539"/>
      <c r="D31" s="374">
        <v>2278.3</v>
      </c>
      <c r="E31" s="375"/>
      <c r="F31" s="374"/>
      <c r="G31" s="376">
        <v>1833.5</v>
      </c>
    </row>
    <row r="32" spans="1:7" ht="12.75">
      <c r="A32" s="13"/>
      <c r="B32" s="538" t="s">
        <v>68</v>
      </c>
      <c r="C32" s="539"/>
      <c r="D32" s="374">
        <v>24141.3</v>
      </c>
      <c r="E32" s="375"/>
      <c r="F32" s="374"/>
      <c r="G32" s="376">
        <v>3450</v>
      </c>
    </row>
    <row r="33" spans="1:7" ht="12.75">
      <c r="A33" s="13"/>
      <c r="B33" s="538" t="s">
        <v>69</v>
      </c>
      <c r="C33" s="539"/>
      <c r="D33" s="374">
        <v>959.3</v>
      </c>
      <c r="E33" s="375"/>
      <c r="F33" s="374"/>
      <c r="G33" s="376">
        <v>321.4</v>
      </c>
    </row>
    <row r="34" spans="1:7" ht="12.75">
      <c r="A34" s="13"/>
      <c r="B34" s="538" t="s">
        <v>70</v>
      </c>
      <c r="C34" s="539"/>
      <c r="D34" s="374">
        <v>1985</v>
      </c>
      <c r="E34" s="375"/>
      <c r="F34" s="374"/>
      <c r="G34" s="376">
        <v>1324.9</v>
      </c>
    </row>
    <row r="35" spans="1:7" ht="12.75">
      <c r="A35" s="13"/>
      <c r="B35" s="538" t="s">
        <v>71</v>
      </c>
      <c r="C35" s="539"/>
      <c r="D35" s="374">
        <v>2119.7</v>
      </c>
      <c r="E35" s="375"/>
      <c r="F35" s="374"/>
      <c r="G35" s="376">
        <v>820</v>
      </c>
    </row>
    <row r="36" spans="1:7" ht="12.75">
      <c r="A36" s="13"/>
      <c r="B36" s="538" t="s">
        <v>72</v>
      </c>
      <c r="C36" s="539"/>
      <c r="D36" s="374">
        <v>511.6</v>
      </c>
      <c r="E36" s="375"/>
      <c r="F36" s="374"/>
      <c r="G36" s="376">
        <v>255.2</v>
      </c>
    </row>
    <row r="37" spans="1:7" ht="12.75">
      <c r="A37" s="13"/>
      <c r="B37" s="538" t="s">
        <v>73</v>
      </c>
      <c r="C37" s="539"/>
      <c r="D37" s="374">
        <v>297.2</v>
      </c>
      <c r="E37" s="375"/>
      <c r="F37" s="374"/>
      <c r="G37" s="376">
        <v>221.2</v>
      </c>
    </row>
    <row r="38" spans="1:7" ht="12.75">
      <c r="A38" s="13"/>
      <c r="B38" s="538" t="s">
        <v>74</v>
      </c>
      <c r="C38" s="539"/>
      <c r="D38" s="374">
        <v>2589.4</v>
      </c>
      <c r="E38" s="375"/>
      <c r="F38" s="374"/>
      <c r="G38" s="376">
        <v>2000.4</v>
      </c>
    </row>
    <row r="39" spans="1:7" ht="12.75">
      <c r="A39" s="13"/>
      <c r="B39" s="538" t="s">
        <v>75</v>
      </c>
      <c r="C39" s="539"/>
      <c r="D39" s="374">
        <v>1179.1</v>
      </c>
      <c r="E39" s="375"/>
      <c r="F39" s="374"/>
      <c r="G39" s="376">
        <v>453</v>
      </c>
    </row>
    <row r="40" spans="1:7" ht="12.75">
      <c r="A40" s="13"/>
      <c r="B40" s="538" t="s">
        <v>76</v>
      </c>
      <c r="C40" s="539"/>
      <c r="D40" s="374">
        <v>26644.6</v>
      </c>
      <c r="E40" s="375"/>
      <c r="F40" s="374"/>
      <c r="G40" s="376">
        <v>4840</v>
      </c>
    </row>
    <row r="41" spans="1:7" ht="12.75">
      <c r="A41" s="13"/>
      <c r="B41" s="538" t="s">
        <v>77</v>
      </c>
      <c r="C41" s="539"/>
      <c r="D41" s="374">
        <v>1077.6</v>
      </c>
      <c r="E41" s="375"/>
      <c r="F41" s="374"/>
      <c r="G41" s="376">
        <v>499.1</v>
      </c>
    </row>
    <row r="42" spans="1:7" ht="12.75">
      <c r="A42" s="13"/>
      <c r="B42" s="538" t="s">
        <v>78</v>
      </c>
      <c r="C42" s="539"/>
      <c r="D42" s="374">
        <v>804.8</v>
      </c>
      <c r="E42" s="375"/>
      <c r="F42" s="374"/>
      <c r="G42" s="376">
        <v>273</v>
      </c>
    </row>
    <row r="43" spans="1:7" ht="12.75">
      <c r="A43" s="13"/>
      <c r="B43" s="538" t="s">
        <v>79</v>
      </c>
      <c r="C43" s="539"/>
      <c r="D43" s="374">
        <v>20157.9</v>
      </c>
      <c r="E43" s="375"/>
      <c r="F43" s="374"/>
      <c r="G43" s="376">
        <v>4867</v>
      </c>
    </row>
    <row r="44" spans="1:7" ht="12.75">
      <c r="A44" s="13"/>
      <c r="B44" s="538" t="s">
        <v>80</v>
      </c>
      <c r="C44" s="539"/>
      <c r="D44" s="374">
        <v>4211</v>
      </c>
      <c r="E44" s="375"/>
      <c r="F44" s="374"/>
      <c r="G44" s="376">
        <v>346</v>
      </c>
    </row>
    <row r="45" spans="1:7" ht="12.75">
      <c r="A45" s="13"/>
      <c r="B45" s="538" t="s">
        <v>81</v>
      </c>
      <c r="C45" s="539"/>
      <c r="D45" s="374">
        <v>1229</v>
      </c>
      <c r="E45" s="375"/>
      <c r="F45" s="374"/>
      <c r="G45" s="376">
        <v>264</v>
      </c>
    </row>
    <row r="46" spans="1:7" ht="12.75">
      <c r="A46" s="13"/>
      <c r="B46" s="538" t="s">
        <v>82</v>
      </c>
      <c r="C46" s="539"/>
      <c r="D46" s="374">
        <v>44771.81</v>
      </c>
      <c r="E46" s="375"/>
      <c r="F46" s="374"/>
      <c r="G46" s="376">
        <v>10783</v>
      </c>
    </row>
    <row r="47" spans="1:7" ht="12.75">
      <c r="A47" s="13"/>
      <c r="B47" s="538" t="s">
        <v>83</v>
      </c>
      <c r="C47" s="539"/>
      <c r="D47" s="374">
        <v>1159.3</v>
      </c>
      <c r="E47" s="375"/>
      <c r="F47" s="374"/>
      <c r="G47" s="376">
        <v>484</v>
      </c>
    </row>
    <row r="48" spans="1:7" ht="12.75">
      <c r="A48" s="13"/>
      <c r="B48" s="545" t="s">
        <v>139</v>
      </c>
      <c r="C48" s="546"/>
      <c r="D48" s="374">
        <v>6172</v>
      </c>
      <c r="E48" s="375"/>
      <c r="F48" s="374"/>
      <c r="G48" s="376">
        <v>1361</v>
      </c>
    </row>
    <row r="49" spans="1:7" ht="12.75">
      <c r="A49" s="13"/>
      <c r="B49" s="545" t="s">
        <v>140</v>
      </c>
      <c r="C49" s="546"/>
      <c r="D49" s="374">
        <v>35748</v>
      </c>
      <c r="E49" s="375"/>
      <c r="F49" s="374"/>
      <c r="G49" s="376">
        <v>5153</v>
      </c>
    </row>
    <row r="50" spans="1:7" ht="12.75">
      <c r="A50" s="13"/>
      <c r="B50" s="545" t="s">
        <v>141</v>
      </c>
      <c r="C50" s="546"/>
      <c r="D50" s="374">
        <v>996</v>
      </c>
      <c r="E50" s="375"/>
      <c r="F50" s="374"/>
      <c r="G50" s="376">
        <v>201</v>
      </c>
    </row>
    <row r="51" spans="1:7" ht="12.75">
      <c r="A51" s="13"/>
      <c r="B51" s="545" t="s">
        <v>142</v>
      </c>
      <c r="C51" s="546"/>
      <c r="D51" s="374">
        <v>1362.4</v>
      </c>
      <c r="E51" s="375"/>
      <c r="F51" s="374"/>
      <c r="G51" s="376">
        <v>693</v>
      </c>
    </row>
    <row r="52" spans="1:7" ht="12.75">
      <c r="A52" s="13"/>
      <c r="B52" s="545" t="s">
        <v>143</v>
      </c>
      <c r="C52" s="546"/>
      <c r="D52" s="374">
        <v>939</v>
      </c>
      <c r="E52" s="375"/>
      <c r="F52" s="374"/>
      <c r="G52" s="376">
        <v>170</v>
      </c>
    </row>
    <row r="53" spans="1:7" ht="12.75">
      <c r="A53" s="13"/>
      <c r="B53" s="545" t="s">
        <v>144</v>
      </c>
      <c r="C53" s="546"/>
      <c r="D53" s="374">
        <v>1691</v>
      </c>
      <c r="E53" s="375"/>
      <c r="F53" s="374"/>
      <c r="G53" s="376">
        <v>455</v>
      </c>
    </row>
    <row r="54" spans="1:20" ht="12.75">
      <c r="A54" s="13"/>
      <c r="B54" s="538" t="s">
        <v>145</v>
      </c>
      <c r="C54" s="539"/>
      <c r="D54" s="374">
        <v>1306</v>
      </c>
      <c r="E54" s="375"/>
      <c r="F54" s="374"/>
      <c r="G54" s="376">
        <v>640</v>
      </c>
      <c r="S54" s="32"/>
      <c r="T54" s="32"/>
    </row>
    <row r="55" spans="1:18" ht="12.75">
      <c r="A55" s="13"/>
      <c r="B55" s="545" t="s">
        <v>146</v>
      </c>
      <c r="C55" s="546"/>
      <c r="D55" s="374">
        <v>85942.4</v>
      </c>
      <c r="E55" s="375"/>
      <c r="F55" s="374"/>
      <c r="G55" s="376">
        <v>8936</v>
      </c>
      <c r="Q55" s="34"/>
      <c r="R55" s="34"/>
    </row>
    <row r="56" spans="1:21" ht="13.5" thickBot="1">
      <c r="A56" s="13"/>
      <c r="B56" s="545" t="s">
        <v>147</v>
      </c>
      <c r="C56" s="546"/>
      <c r="D56" s="377">
        <v>23588</v>
      </c>
      <c r="E56" s="382"/>
      <c r="F56" s="377"/>
      <c r="G56" s="382">
        <v>2740</v>
      </c>
      <c r="Q56" s="29"/>
      <c r="R56" s="29"/>
      <c r="S56" s="29"/>
      <c r="T56" s="29"/>
      <c r="U56" s="10"/>
    </row>
    <row r="57" spans="1:21" ht="13.5" thickBot="1">
      <c r="A57" s="13"/>
      <c r="D57" s="383">
        <f>SUM(D26:D56)</f>
        <v>515013.89</v>
      </c>
      <c r="E57" s="384"/>
      <c r="F57" s="383"/>
      <c r="G57" s="385">
        <f>SUM(G26:G56)</f>
        <v>102997.9</v>
      </c>
      <c r="Q57" s="29"/>
      <c r="R57" s="29"/>
      <c r="S57" s="29"/>
      <c r="T57" s="29"/>
      <c r="U57" s="10"/>
    </row>
    <row r="58" spans="1:21" ht="12.75">
      <c r="A58" s="13"/>
      <c r="D58" s="386"/>
      <c r="E58" s="386"/>
      <c r="F58" s="386"/>
      <c r="G58" s="386"/>
      <c r="Q58" s="29"/>
      <c r="R58" s="29"/>
      <c r="S58" s="29"/>
      <c r="T58" s="29"/>
      <c r="U58" s="10"/>
    </row>
    <row r="59" spans="1:18" ht="26.25" customHeight="1">
      <c r="A59" s="35" t="s">
        <v>191</v>
      </c>
      <c r="B59" s="35" t="s">
        <v>60</v>
      </c>
      <c r="C59" s="35"/>
      <c r="D59" s="17"/>
      <c r="E59" s="17"/>
      <c r="F59" s="17"/>
      <c r="G59" s="28"/>
      <c r="H59" s="28"/>
      <c r="I59" s="28"/>
      <c r="J59" s="28"/>
      <c r="K59" s="28"/>
      <c r="L59" s="28"/>
      <c r="M59" s="17"/>
      <c r="N59" s="17"/>
      <c r="O59" s="17"/>
      <c r="P59" s="29"/>
      <c r="Q59" s="34"/>
      <c r="R59" s="34"/>
    </row>
    <row r="60" spans="1:18" ht="14.25" customHeight="1">
      <c r="A60" s="12" t="s">
        <v>58</v>
      </c>
      <c r="B60" s="44" t="s">
        <v>38</v>
      </c>
      <c r="C60" s="44"/>
      <c r="Q60" s="34"/>
      <c r="R60" s="34"/>
    </row>
    <row r="61" spans="1:18" ht="36" customHeight="1">
      <c r="A61" s="38" t="s">
        <v>22</v>
      </c>
      <c r="B61" s="503" t="s">
        <v>95</v>
      </c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34"/>
      <c r="R61" s="34"/>
    </row>
    <row r="62" spans="1:16" ht="38.25" customHeight="1">
      <c r="A62" s="38" t="s">
        <v>22</v>
      </c>
      <c r="B62" s="503" t="s">
        <v>96</v>
      </c>
      <c r="C62" s="503"/>
      <c r="D62" s="503"/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</row>
    <row r="63" spans="1:21" ht="12.75">
      <c r="A63" s="12" t="s">
        <v>59</v>
      </c>
      <c r="B63" s="44" t="s">
        <v>36</v>
      </c>
      <c r="U63" s="48"/>
    </row>
    <row r="64" spans="1:18" ht="12.75" customHeight="1">
      <c r="A64" s="38" t="s">
        <v>22</v>
      </c>
      <c r="B64" s="500" t="s">
        <v>37</v>
      </c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49"/>
      <c r="R64" s="49"/>
    </row>
    <row r="65" spans="1:18" ht="12.75" customHeight="1">
      <c r="A65" s="13"/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49"/>
      <c r="R65" s="49"/>
    </row>
    <row r="66" spans="1:18" ht="15.75" customHeight="1">
      <c r="A66" s="38" t="s">
        <v>22</v>
      </c>
      <c r="B66" s="500" t="s">
        <v>194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49"/>
      <c r="R66" s="49"/>
    </row>
    <row r="67" spans="1:18" ht="21" customHeight="1">
      <c r="A67" s="13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49"/>
      <c r="R67" s="49"/>
    </row>
    <row r="68" spans="1:21" ht="12.75">
      <c r="A68" s="13"/>
      <c r="Q68" s="29"/>
      <c r="R68" s="29"/>
      <c r="S68" s="29"/>
      <c r="T68" s="29"/>
      <c r="U68" s="10"/>
    </row>
    <row r="69" spans="1:2" ht="15.75">
      <c r="A69" s="13"/>
      <c r="B69" s="397" t="s">
        <v>197</v>
      </c>
    </row>
    <row r="70" spans="1:3" ht="12.75">
      <c r="A70" s="12"/>
      <c r="B70" s="13" t="s">
        <v>196</v>
      </c>
      <c r="C70" s="12"/>
    </row>
    <row r="71" spans="1:10" ht="15.75">
      <c r="A71" s="36" t="s">
        <v>22</v>
      </c>
      <c r="B71" s="5" t="s">
        <v>152</v>
      </c>
      <c r="C71" s="5"/>
      <c r="G71" s="4"/>
      <c r="H71" s="4"/>
      <c r="I71" s="4"/>
      <c r="J71" s="4"/>
    </row>
    <row r="72" spans="1:3" ht="15.75">
      <c r="A72" s="36" t="s">
        <v>22</v>
      </c>
      <c r="B72" s="5" t="s">
        <v>218</v>
      </c>
      <c r="C72" s="5"/>
    </row>
    <row r="73" spans="1:18" ht="15.75">
      <c r="A73" s="36" t="s">
        <v>22</v>
      </c>
      <c r="B73" s="5" t="s">
        <v>153</v>
      </c>
      <c r="C73" s="5"/>
      <c r="Q73" s="4"/>
      <c r="R73" s="4"/>
    </row>
    <row r="74" spans="1:3" ht="15.75">
      <c r="A74" s="36" t="s">
        <v>22</v>
      </c>
      <c r="B74" s="5" t="s">
        <v>154</v>
      </c>
      <c r="C74" s="5"/>
    </row>
    <row r="75" spans="1:3" ht="15.75">
      <c r="A75" s="36" t="s">
        <v>22</v>
      </c>
      <c r="B75" s="5" t="s">
        <v>199</v>
      </c>
      <c r="C75" s="5"/>
    </row>
    <row r="76" spans="1:3" ht="15.75">
      <c r="A76" s="36" t="s">
        <v>22</v>
      </c>
      <c r="B76" s="5" t="s">
        <v>155</v>
      </c>
      <c r="C76" s="5"/>
    </row>
    <row r="77" spans="1:10" ht="15.75">
      <c r="A77" s="36" t="s">
        <v>22</v>
      </c>
      <c r="B77" s="5" t="s">
        <v>216</v>
      </c>
      <c r="C77" s="5"/>
      <c r="G77" s="4"/>
      <c r="H77" s="4"/>
      <c r="I77" s="4"/>
      <c r="J77" s="4"/>
    </row>
    <row r="78" spans="1:3" ht="15.75">
      <c r="A78" s="36"/>
      <c r="B78" s="5"/>
      <c r="C78" s="5"/>
    </row>
    <row r="79" spans="1:3" ht="28.5" customHeight="1">
      <c r="A79" s="37"/>
      <c r="B79" s="13" t="s">
        <v>198</v>
      </c>
      <c r="C79" s="12"/>
    </row>
    <row r="80" spans="1:10" ht="25.5" customHeight="1">
      <c r="A80" s="38" t="s">
        <v>22</v>
      </c>
      <c r="B80" s="501" t="s">
        <v>159</v>
      </c>
      <c r="C80" s="501"/>
      <c r="D80" s="501"/>
      <c r="E80" s="501"/>
      <c r="F80" s="501"/>
      <c r="G80" s="501"/>
      <c r="H80" s="501"/>
      <c r="I80" s="501"/>
      <c r="J80" s="501"/>
    </row>
    <row r="81" spans="1:3" ht="15.75">
      <c r="A81" s="38" t="s">
        <v>22</v>
      </c>
      <c r="B81" s="5" t="s">
        <v>160</v>
      </c>
      <c r="C81" s="5"/>
    </row>
    <row r="82" spans="1:3" ht="15.75">
      <c r="A82" s="38" t="s">
        <v>22</v>
      </c>
      <c r="B82" s="5" t="s">
        <v>162</v>
      </c>
      <c r="C82" s="5"/>
    </row>
    <row r="83" spans="1:3" ht="15.75">
      <c r="A83" s="38" t="s">
        <v>22</v>
      </c>
      <c r="B83" s="5" t="s">
        <v>163</v>
      </c>
      <c r="C83" s="5"/>
    </row>
    <row r="84" spans="1:15" ht="19.5" customHeight="1">
      <c r="A84" s="38" t="s">
        <v>22</v>
      </c>
      <c r="B84" s="503" t="s">
        <v>201</v>
      </c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2" ht="15.75">
      <c r="A85" s="38" t="s">
        <v>22</v>
      </c>
      <c r="B85" s="5" t="s">
        <v>200</v>
      </c>
    </row>
    <row r="86" ht="12.75">
      <c r="A86" s="13"/>
    </row>
    <row r="87" spans="1:2" ht="12" customHeight="1">
      <c r="A87" s="13" t="s">
        <v>164</v>
      </c>
      <c r="B87" s="5" t="s">
        <v>21</v>
      </c>
    </row>
    <row r="88" spans="1:2" ht="25.5" customHeight="1">
      <c r="A88" s="13"/>
      <c r="B88" s="5"/>
    </row>
    <row r="89" spans="1:2" ht="12.75">
      <c r="A89" s="13"/>
      <c r="B89" s="388" t="s">
        <v>195</v>
      </c>
    </row>
    <row r="90" spans="1:2" ht="12.75">
      <c r="A90" s="13"/>
      <c r="B90" s="387" t="s">
        <v>167</v>
      </c>
    </row>
    <row r="91" spans="1:2" ht="12.75">
      <c r="A91" s="12" t="s">
        <v>161</v>
      </c>
      <c r="B91" s="418" t="s">
        <v>202</v>
      </c>
    </row>
    <row r="92" spans="1:15" ht="22.5" customHeight="1">
      <c r="A92" s="419" t="s">
        <v>22</v>
      </c>
      <c r="B92" s="500" t="s">
        <v>217</v>
      </c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22.5" customHeight="1">
      <c r="A93" s="419" t="s">
        <v>22</v>
      </c>
      <c r="B93" s="500" t="s">
        <v>219</v>
      </c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2" ht="16.5" customHeight="1">
      <c r="A94" s="12" t="s">
        <v>156</v>
      </c>
      <c r="B94" s="418" t="s">
        <v>203</v>
      </c>
    </row>
    <row r="95" spans="1:2" ht="16.5" customHeight="1">
      <c r="A95" s="12" t="s">
        <v>58</v>
      </c>
      <c r="B95" s="49" t="s">
        <v>205</v>
      </c>
    </row>
    <row r="96" spans="1:15" ht="16.5" customHeight="1">
      <c r="A96" s="419"/>
      <c r="B96" s="500" t="s">
        <v>204</v>
      </c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22.5" customHeight="1">
      <c r="A97" s="419" t="s">
        <v>22</v>
      </c>
      <c r="B97" s="500" t="s">
        <v>252</v>
      </c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22.5" customHeight="1">
      <c r="A98" s="419" t="s">
        <v>22</v>
      </c>
      <c r="B98" s="500" t="s">
        <v>253</v>
      </c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22.5" customHeight="1">
      <c r="A99" s="419"/>
      <c r="B99" s="500" t="s">
        <v>229</v>
      </c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2" ht="12.75">
      <c r="A100" s="12" t="s">
        <v>59</v>
      </c>
      <c r="B100" s="49" t="s">
        <v>206</v>
      </c>
    </row>
    <row r="101" spans="1:15" ht="16.5" customHeight="1">
      <c r="A101" s="419"/>
      <c r="B101" s="500" t="s">
        <v>207</v>
      </c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22.5" customHeight="1">
      <c r="A102" s="419" t="s">
        <v>22</v>
      </c>
      <c r="B102" s="500" t="s">
        <v>250</v>
      </c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22.5" customHeight="1">
      <c r="A103" s="419" t="s">
        <v>22</v>
      </c>
      <c r="B103" s="500" t="s">
        <v>251</v>
      </c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22.5" customHeight="1">
      <c r="A104" s="419" t="s">
        <v>22</v>
      </c>
      <c r="B104" s="500" t="s">
        <v>230</v>
      </c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</row>
    <row r="105" spans="1:15" ht="22.5" customHeight="1">
      <c r="A105" s="419" t="s">
        <v>122</v>
      </c>
      <c r="B105" s="547" t="s">
        <v>209</v>
      </c>
      <c r="C105" s="547"/>
      <c r="D105" s="547"/>
      <c r="E105" s="547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ht="22.5" customHeight="1">
      <c r="A106" s="419"/>
      <c r="B106" s="500" t="s">
        <v>256</v>
      </c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</row>
    <row r="107" spans="1:15" ht="22.5" customHeight="1">
      <c r="A107" s="419" t="s">
        <v>210</v>
      </c>
      <c r="B107" s="547" t="s">
        <v>211</v>
      </c>
      <c r="C107" s="547"/>
      <c r="D107" s="547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ht="22.5" customHeight="1">
      <c r="A108" s="419"/>
      <c r="B108" s="500" t="s">
        <v>254</v>
      </c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22.5" customHeight="1">
      <c r="A109" s="419" t="s">
        <v>157</v>
      </c>
      <c r="B109" s="547" t="s">
        <v>212</v>
      </c>
      <c r="C109" s="547"/>
      <c r="D109" s="547"/>
      <c r="E109" s="547"/>
      <c r="F109" s="547"/>
      <c r="G109" s="547"/>
      <c r="H109" s="49"/>
      <c r="I109" s="49"/>
      <c r="J109" s="49"/>
      <c r="K109" s="49"/>
      <c r="L109" s="49"/>
      <c r="M109" s="49"/>
      <c r="N109" s="49"/>
      <c r="O109" s="49"/>
    </row>
    <row r="110" spans="1:15" ht="22.5" customHeight="1">
      <c r="A110" s="419"/>
      <c r="B110" s="500" t="s">
        <v>213</v>
      </c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22.5" customHeight="1">
      <c r="A111" s="419"/>
      <c r="B111" s="500" t="s">
        <v>214</v>
      </c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22.5" customHeight="1">
      <c r="A112" s="419" t="s">
        <v>223</v>
      </c>
      <c r="B112" s="547" t="s">
        <v>224</v>
      </c>
      <c r="C112" s="547"/>
      <c r="D112" s="547"/>
      <c r="E112" s="547"/>
      <c r="F112" s="547"/>
      <c r="G112" s="547"/>
      <c r="H112" s="547"/>
      <c r="I112" s="547"/>
      <c r="J112" s="547"/>
      <c r="K112" s="547"/>
      <c r="L112" s="547"/>
      <c r="M112" s="547"/>
      <c r="N112" s="547"/>
      <c r="O112" s="547"/>
    </row>
    <row r="113" spans="1:15" ht="22.5" customHeight="1">
      <c r="A113" s="419"/>
      <c r="B113" s="500" t="s">
        <v>215</v>
      </c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3" ht="8.25" customHeight="1">
      <c r="A114" s="389"/>
      <c r="B114" s="500"/>
      <c r="C114" s="500"/>
      <c r="D114" s="500"/>
      <c r="E114" s="500"/>
      <c r="F114" s="500"/>
      <c r="G114" s="500"/>
      <c r="H114" s="500"/>
      <c r="I114" s="500"/>
      <c r="J114" s="500"/>
      <c r="K114" s="549"/>
      <c r="L114" s="549"/>
      <c r="M114" s="549"/>
    </row>
    <row r="115" spans="1:10" ht="18.75" customHeight="1">
      <c r="A115" s="389"/>
      <c r="B115" s="547" t="s">
        <v>158</v>
      </c>
      <c r="C115" s="547"/>
      <c r="D115" s="547"/>
      <c r="E115" s="547"/>
      <c r="F115" s="547"/>
      <c r="G115" s="547"/>
      <c r="H115" s="547"/>
      <c r="I115" s="547"/>
      <c r="J115" s="547"/>
    </row>
    <row r="116" spans="1:15" ht="15" customHeight="1">
      <c r="A116" s="389" t="s">
        <v>161</v>
      </c>
      <c r="B116" s="550" t="s">
        <v>212</v>
      </c>
      <c r="C116" s="550"/>
      <c r="D116" s="550"/>
      <c r="E116" s="550"/>
      <c r="F116" s="550"/>
      <c r="G116" s="550"/>
      <c r="H116" s="550"/>
      <c r="I116" s="550"/>
      <c r="J116" s="550"/>
      <c r="K116" s="550"/>
      <c r="L116" s="550"/>
      <c r="M116" s="550"/>
      <c r="N116" s="550"/>
      <c r="O116" s="550"/>
    </row>
    <row r="117" spans="1:15" ht="15" customHeight="1">
      <c r="A117" s="389"/>
      <c r="B117" s="548" t="s">
        <v>221</v>
      </c>
      <c r="C117" s="548"/>
      <c r="D117" s="548"/>
      <c r="E117" s="548"/>
      <c r="F117" s="548"/>
      <c r="G117" s="548"/>
      <c r="H117" s="548"/>
      <c r="I117" s="548"/>
      <c r="J117" s="548"/>
      <c r="K117" s="548"/>
      <c r="L117" s="548"/>
      <c r="M117" s="548"/>
      <c r="N117" s="548"/>
      <c r="O117" s="548"/>
    </row>
    <row r="118" spans="1:15" ht="16.5" customHeight="1">
      <c r="A118" s="38"/>
      <c r="B118" s="500" t="s">
        <v>220</v>
      </c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6.5" customHeight="1">
      <c r="A119" s="38" t="s">
        <v>22</v>
      </c>
      <c r="B119" s="500" t="s">
        <v>231</v>
      </c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</row>
    <row r="120" spans="1:15" ht="16.5" customHeight="1">
      <c r="A120" s="38" t="s">
        <v>22</v>
      </c>
      <c r="B120" s="500" t="s">
        <v>232</v>
      </c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</row>
    <row r="121" spans="1:15" ht="15" customHeight="1">
      <c r="A121" s="389" t="s">
        <v>156</v>
      </c>
      <c r="B121" s="550" t="s">
        <v>222</v>
      </c>
      <c r="C121" s="550"/>
      <c r="D121" s="550"/>
      <c r="E121" s="550"/>
      <c r="F121" s="550"/>
      <c r="G121" s="550"/>
      <c r="H121" s="550"/>
      <c r="I121" s="550"/>
      <c r="J121" s="550"/>
      <c r="K121" s="550"/>
      <c r="L121" s="550"/>
      <c r="M121" s="550"/>
      <c r="N121" s="550"/>
      <c r="O121" s="550"/>
    </row>
    <row r="122" spans="1:15" ht="16.5" customHeight="1">
      <c r="A122" s="389"/>
      <c r="B122" s="548" t="s">
        <v>255</v>
      </c>
      <c r="C122" s="548"/>
      <c r="D122" s="548"/>
      <c r="E122" s="548"/>
      <c r="F122" s="548"/>
      <c r="G122" s="548"/>
      <c r="H122" s="548"/>
      <c r="I122" s="548"/>
      <c r="J122" s="548"/>
      <c r="K122" s="548"/>
      <c r="L122" s="548"/>
      <c r="M122" s="548"/>
      <c r="N122" s="548"/>
      <c r="O122" s="548"/>
    </row>
    <row r="123" spans="1:15" ht="21.75" customHeight="1">
      <c r="A123" s="389" t="s">
        <v>122</v>
      </c>
      <c r="B123" s="547" t="s">
        <v>224</v>
      </c>
      <c r="C123" s="547"/>
      <c r="D123" s="547"/>
      <c r="E123" s="547"/>
      <c r="F123" s="547"/>
      <c r="G123" s="547"/>
      <c r="H123" s="547"/>
      <c r="I123" s="547"/>
      <c r="J123" s="547"/>
      <c r="K123" s="547"/>
      <c r="L123" s="547"/>
      <c r="M123" s="547"/>
      <c r="N123" s="547"/>
      <c r="O123" s="547"/>
    </row>
    <row r="124" spans="1:15" ht="14.25" customHeight="1">
      <c r="A124" s="389"/>
      <c r="B124" s="548" t="s">
        <v>225</v>
      </c>
      <c r="C124" s="548"/>
      <c r="D124" s="548"/>
      <c r="E124" s="548"/>
      <c r="F124" s="548"/>
      <c r="G124" s="548"/>
      <c r="H124" s="548"/>
      <c r="I124" s="548"/>
      <c r="J124" s="548"/>
      <c r="K124" s="548"/>
      <c r="L124" s="548"/>
      <c r="M124" s="548"/>
      <c r="N124" s="548"/>
      <c r="O124" s="548"/>
    </row>
    <row r="125" spans="1:15" ht="17.25" customHeight="1">
      <c r="A125" s="38" t="s">
        <v>22</v>
      </c>
      <c r="B125" s="500" t="s">
        <v>233</v>
      </c>
      <c r="C125" s="500"/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</row>
    <row r="126" spans="1:15" ht="16.5" customHeight="1">
      <c r="A126" s="38" t="s">
        <v>22</v>
      </c>
      <c r="B126" s="500" t="s">
        <v>234</v>
      </c>
      <c r="C126" s="500"/>
      <c r="D126" s="500"/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</row>
    <row r="127" spans="1:15" ht="17.25" customHeight="1">
      <c r="A127" s="38" t="s">
        <v>22</v>
      </c>
      <c r="B127" s="500" t="s">
        <v>235</v>
      </c>
      <c r="C127" s="500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</row>
    <row r="128" spans="1:15" ht="16.5" customHeight="1">
      <c r="A128" s="38" t="s">
        <v>22</v>
      </c>
      <c r="B128" s="500" t="s">
        <v>237</v>
      </c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</row>
    <row r="129" spans="1:15" ht="16.5" customHeight="1">
      <c r="A129" s="38"/>
      <c r="B129" s="500" t="s">
        <v>236</v>
      </c>
      <c r="C129" s="500"/>
      <c r="D129" s="500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</row>
    <row r="130" spans="1:15" ht="9.75" customHeight="1">
      <c r="A130" s="3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6.5" customHeight="1">
      <c r="A131" s="38"/>
      <c r="B131" s="547" t="s">
        <v>238</v>
      </c>
      <c r="C131" s="547"/>
      <c r="D131" s="547"/>
      <c r="E131" s="547"/>
      <c r="F131" s="547"/>
      <c r="G131" s="547"/>
      <c r="H131" s="547"/>
      <c r="I131" s="547"/>
      <c r="J131" s="547"/>
      <c r="K131" s="547"/>
      <c r="L131" s="547"/>
      <c r="M131" s="547"/>
      <c r="N131" s="547"/>
      <c r="O131" s="547"/>
    </row>
    <row r="132" spans="1:15" ht="16.5" customHeight="1">
      <c r="A132" s="38"/>
      <c r="B132" s="500" t="s">
        <v>226</v>
      </c>
      <c r="C132" s="500"/>
      <c r="D132" s="500"/>
      <c r="E132" s="500"/>
      <c r="F132" s="500"/>
      <c r="G132" s="500"/>
      <c r="H132" s="500"/>
      <c r="I132" s="500"/>
      <c r="J132" s="500"/>
      <c r="K132" s="500"/>
      <c r="L132" s="500"/>
      <c r="M132" s="500"/>
      <c r="N132" s="500"/>
      <c r="O132" s="500"/>
    </row>
    <row r="133" spans="1:15" ht="17.25" customHeight="1">
      <c r="A133" s="38" t="s">
        <v>22</v>
      </c>
      <c r="B133" s="500" t="s">
        <v>227</v>
      </c>
      <c r="C133" s="500"/>
      <c r="D133" s="500"/>
      <c r="E133" s="500"/>
      <c r="F133" s="500"/>
      <c r="G133" s="500"/>
      <c r="H133" s="500"/>
      <c r="I133" s="500"/>
      <c r="J133" s="500"/>
      <c r="K133" s="500"/>
      <c r="L133" s="500"/>
      <c r="M133" s="500"/>
      <c r="N133" s="500"/>
      <c r="O133" s="500"/>
    </row>
    <row r="134" spans="1:15" ht="16.5" customHeight="1">
      <c r="A134" s="38" t="s">
        <v>22</v>
      </c>
      <c r="B134" s="500" t="s">
        <v>228</v>
      </c>
      <c r="C134" s="500"/>
      <c r="D134" s="500"/>
      <c r="E134" s="500"/>
      <c r="F134" s="500"/>
      <c r="G134" s="500"/>
      <c r="H134" s="500"/>
      <c r="I134" s="500"/>
      <c r="J134" s="500"/>
      <c r="K134" s="500"/>
      <c r="L134" s="500"/>
      <c r="M134" s="500"/>
      <c r="N134" s="500"/>
      <c r="O134" s="500"/>
    </row>
    <row r="135" spans="1:12" ht="36.75" customHeight="1">
      <c r="A135" s="389"/>
      <c r="B135" s="387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5" ht="22.5" customHeight="1">
      <c r="A136" s="389"/>
      <c r="B136" s="537" t="s">
        <v>257</v>
      </c>
      <c r="C136" s="537"/>
      <c r="D136" s="537"/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/>
    </row>
    <row r="137" spans="1:15" ht="48" customHeight="1">
      <c r="A137" s="389"/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  <c r="L137" s="500"/>
      <c r="M137" s="500"/>
      <c r="N137" s="500"/>
      <c r="O137" s="500"/>
    </row>
    <row r="138" spans="1:15" ht="23.25" customHeight="1">
      <c r="A138" s="389"/>
      <c r="B138" s="500"/>
      <c r="C138" s="500"/>
      <c r="D138" s="500"/>
      <c r="E138" s="500"/>
      <c r="F138" s="500"/>
      <c r="G138" s="500"/>
      <c r="H138" s="500"/>
      <c r="I138" s="500"/>
      <c r="J138" s="500"/>
      <c r="K138" s="500"/>
      <c r="L138" s="500"/>
      <c r="M138" s="500"/>
      <c r="N138" s="500"/>
      <c r="O138" s="500"/>
    </row>
    <row r="139" spans="1:15" ht="12.75">
      <c r="A139" s="389"/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</row>
    <row r="140" ht="12.75">
      <c r="B140" s="373"/>
    </row>
  </sheetData>
  <sheetProtection/>
  <mergeCells count="101">
    <mergeCell ref="B134:O134"/>
    <mergeCell ref="B113:O113"/>
    <mergeCell ref="B116:O116"/>
    <mergeCell ref="B117:O117"/>
    <mergeCell ref="B118:O118"/>
    <mergeCell ref="B121:O121"/>
    <mergeCell ref="B133:O133"/>
    <mergeCell ref="B111:O111"/>
    <mergeCell ref="B110:O110"/>
    <mergeCell ref="B109:G109"/>
    <mergeCell ref="B131:O131"/>
    <mergeCell ref="B123:O123"/>
    <mergeCell ref="B124:O124"/>
    <mergeCell ref="B129:O129"/>
    <mergeCell ref="B127:O127"/>
    <mergeCell ref="B128:O128"/>
    <mergeCell ref="B125:O125"/>
    <mergeCell ref="B112:O112"/>
    <mergeCell ref="B115:J115"/>
    <mergeCell ref="B122:O122"/>
    <mergeCell ref="B132:O132"/>
    <mergeCell ref="B126:O126"/>
    <mergeCell ref="B114:M114"/>
    <mergeCell ref="B98:O98"/>
    <mergeCell ref="B104:O104"/>
    <mergeCell ref="B106:O106"/>
    <mergeCell ref="B105:E105"/>
    <mergeCell ref="B108:O108"/>
    <mergeCell ref="B107:D107"/>
    <mergeCell ref="B102:O102"/>
    <mergeCell ref="B103:O103"/>
    <mergeCell ref="B10:C10"/>
    <mergeCell ref="B11:C11"/>
    <mergeCell ref="B12:C12"/>
    <mergeCell ref="B13:C13"/>
    <mergeCell ref="B14:C14"/>
    <mergeCell ref="B15:C15"/>
    <mergeCell ref="B61:P61"/>
    <mergeCell ref="B92:O92"/>
    <mergeCell ref="B54:C54"/>
    <mergeCell ref="B62:P62"/>
    <mergeCell ref="B80:J80"/>
    <mergeCell ref="B66:P67"/>
    <mergeCell ref="B64:P65"/>
    <mergeCell ref="B101:O101"/>
    <mergeCell ref="B93:O93"/>
    <mergeCell ref="B99:O99"/>
    <mergeCell ref="B96:O96"/>
    <mergeCell ref="B97:O97"/>
    <mergeCell ref="B46:C46"/>
    <mergeCell ref="B47:C47"/>
    <mergeCell ref="B48:C48"/>
    <mergeCell ref="B55:C55"/>
    <mergeCell ref="B56:C56"/>
    <mergeCell ref="B49:C49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H13:M13"/>
    <mergeCell ref="B28:C28"/>
    <mergeCell ref="B27:C27"/>
    <mergeCell ref="H14:M14"/>
    <mergeCell ref="B33:C33"/>
    <mergeCell ref="B29:C29"/>
    <mergeCell ref="B31:C31"/>
    <mergeCell ref="H15:M15"/>
    <mergeCell ref="B32:C32"/>
    <mergeCell ref="B19:M19"/>
    <mergeCell ref="B5:D5"/>
    <mergeCell ref="B18:D18"/>
    <mergeCell ref="B7:M8"/>
    <mergeCell ref="B26:C26"/>
    <mergeCell ref="B6:M6"/>
    <mergeCell ref="B23:P23"/>
    <mergeCell ref="B25:C25"/>
    <mergeCell ref="H10:M10"/>
    <mergeCell ref="H11:M11"/>
    <mergeCell ref="H12:M12"/>
    <mergeCell ref="B138:O138"/>
    <mergeCell ref="B139:O139"/>
    <mergeCell ref="B21:O21"/>
    <mergeCell ref="B22:O22"/>
    <mergeCell ref="B84:O84"/>
    <mergeCell ref="B119:O119"/>
    <mergeCell ref="B120:O120"/>
    <mergeCell ref="B136:O136"/>
    <mergeCell ref="B137:O137"/>
    <mergeCell ref="B30:C30"/>
  </mergeCells>
  <printOptions/>
  <pageMargins left="0.44" right="0.33" top="0.38" bottom="0.36" header="0.34" footer="0.5"/>
  <pageSetup fitToHeight="4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Pronox Technology SA</cp:lastModifiedBy>
  <cp:lastPrinted>2013-04-08T10:41:39Z</cp:lastPrinted>
  <dcterms:created xsi:type="dcterms:W3CDTF">2005-09-12T14:13:19Z</dcterms:created>
  <dcterms:modified xsi:type="dcterms:W3CDTF">2014-05-20T10:14:41Z</dcterms:modified>
  <cp:category/>
  <cp:version/>
  <cp:contentType/>
  <cp:contentStatus/>
</cp:coreProperties>
</file>